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nslavic1\AppData\Local\Microsoft\Windows\INetCache\Content.Outlook\857Y0L8E\"/>
    </mc:Choice>
  </mc:AlternateContent>
  <xr:revisionPtr revIDLastSave="0" documentId="13_ncr:1_{E5260475-2A62-4B3E-8F7F-774F19889EC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E306" i="9" s="1"/>
  <c r="B306" i="9" s="1"/>
  <c r="F306" i="9"/>
  <c r="H305" i="9"/>
  <c r="G305" i="9"/>
  <c r="E305" i="9" s="1"/>
  <c r="F305" i="9"/>
  <c r="H304" i="9"/>
  <c r="G304" i="9"/>
  <c r="F304" i="9"/>
  <c r="H303" i="9"/>
  <c r="G303" i="9"/>
  <c r="E303" i="9" s="1"/>
  <c r="F303" i="9"/>
  <c r="H302" i="9"/>
  <c r="G302" i="9"/>
  <c r="E302" i="9" s="1"/>
  <c r="F302" i="9"/>
  <c r="H301" i="9"/>
  <c r="E301" i="9" s="1"/>
  <c r="G301" i="9"/>
  <c r="F301" i="9"/>
  <c r="H300" i="9"/>
  <c r="G300" i="9"/>
  <c r="F300" i="9"/>
  <c r="H299" i="9"/>
  <c r="G299" i="9"/>
  <c r="E299" i="9" s="1"/>
  <c r="B299" i="9" s="1"/>
  <c r="F299" i="9"/>
  <c r="H298" i="9"/>
  <c r="G298" i="9"/>
  <c r="E298" i="9" s="1"/>
  <c r="B298" i="9" s="1"/>
  <c r="F298" i="9"/>
  <c r="H297" i="9"/>
  <c r="G297" i="9"/>
  <c r="F297" i="9"/>
  <c r="H296" i="9"/>
  <c r="G296" i="9"/>
  <c r="F296" i="9"/>
  <c r="H295" i="9"/>
  <c r="G295" i="9"/>
  <c r="F295" i="9"/>
  <c r="H294" i="9"/>
  <c r="G294" i="9"/>
  <c r="E294" i="9" s="1"/>
  <c r="B294" i="9" s="1"/>
  <c r="F294" i="9"/>
  <c r="H293" i="9"/>
  <c r="G293" i="9"/>
  <c r="E293" i="9" s="1"/>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L268" i="9"/>
  <c r="F268" i="9" s="1"/>
  <c r="E268" i="9"/>
  <c r="M267" i="9"/>
  <c r="L267" i="9"/>
  <c r="F267" i="9"/>
  <c r="E267" i="9"/>
  <c r="M266" i="9"/>
  <c r="L266" i="9"/>
  <c r="F266" i="9"/>
  <c r="E266" i="9"/>
  <c r="M265" i="9"/>
  <c r="L265" i="9"/>
  <c r="E265" i="9"/>
  <c r="M264" i="9"/>
  <c r="L264" i="9"/>
  <c r="E264" i="9"/>
  <c r="M263" i="9"/>
  <c r="L263" i="9"/>
  <c r="F263" i="9" s="1"/>
  <c r="E263" i="9"/>
  <c r="M262" i="9"/>
  <c r="L262" i="9"/>
  <c r="F262" i="9" s="1"/>
  <c r="B262" i="9" s="1"/>
  <c r="E262" i="9"/>
  <c r="M261" i="9"/>
  <c r="L261" i="9"/>
  <c r="E261" i="9"/>
  <c r="M260" i="9"/>
  <c r="L260" i="9"/>
  <c r="E260" i="9"/>
  <c r="M259" i="9"/>
  <c r="L259" i="9"/>
  <c r="F259" i="9"/>
  <c r="E259" i="9"/>
  <c r="M258" i="9"/>
  <c r="L258" i="9"/>
  <c r="F258" i="9"/>
  <c r="B258" i="9" s="1"/>
  <c r="E258" i="9"/>
  <c r="M257" i="9"/>
  <c r="L257" i="9"/>
  <c r="E257" i="9"/>
  <c r="M256" i="9"/>
  <c r="L256" i="9"/>
  <c r="E256" i="9"/>
  <c r="M255" i="9"/>
  <c r="L255" i="9"/>
  <c r="F255" i="9" s="1"/>
  <c r="E255" i="9"/>
  <c r="M254" i="9"/>
  <c r="L254" i="9"/>
  <c r="F254" i="9" s="1"/>
  <c r="B254" i="9" s="1"/>
  <c r="E254" i="9"/>
  <c r="M253" i="9"/>
  <c r="L253" i="9"/>
  <c r="E253" i="9"/>
  <c r="M252" i="9"/>
  <c r="L252" i="9"/>
  <c r="F252" i="9" s="1"/>
  <c r="E252" i="9"/>
  <c r="M251" i="9"/>
  <c r="L251" i="9"/>
  <c r="E251" i="9"/>
  <c r="M250" i="9"/>
  <c r="L250" i="9"/>
  <c r="F250" i="9"/>
  <c r="E250" i="9"/>
  <c r="M249" i="9"/>
  <c r="L249" i="9"/>
  <c r="E249" i="9"/>
  <c r="M248" i="9"/>
  <c r="L248" i="9"/>
  <c r="E248" i="9"/>
  <c r="M247" i="9"/>
  <c r="L247" i="9"/>
  <c r="F247" i="9" s="1"/>
  <c r="E247" i="9"/>
  <c r="M246" i="9"/>
  <c r="L246" i="9"/>
  <c r="F246" i="9" s="1"/>
  <c r="E246" i="9"/>
  <c r="M245" i="9"/>
  <c r="L245" i="9"/>
  <c r="F245" i="9" s="1"/>
  <c r="B245" i="9" s="1"/>
  <c r="E245" i="9"/>
  <c r="M244" i="9"/>
  <c r="L244" i="9"/>
  <c r="F244" i="9" s="1"/>
  <c r="E244" i="9"/>
  <c r="B244" i="9" s="1"/>
  <c r="M243" i="9"/>
  <c r="L243" i="9"/>
  <c r="F243" i="9"/>
  <c r="E243" i="9"/>
  <c r="M242" i="9"/>
  <c r="L242" i="9"/>
  <c r="F242" i="9"/>
  <c r="E242" i="9"/>
  <c r="M241" i="9"/>
  <c r="L241" i="9"/>
  <c r="E241" i="9"/>
  <c r="M240" i="9"/>
  <c r="L240" i="9"/>
  <c r="E240" i="9"/>
  <c r="M239" i="9"/>
  <c r="L239" i="9"/>
  <c r="F239" i="9" s="1"/>
  <c r="E239" i="9"/>
  <c r="M238" i="9"/>
  <c r="L238" i="9"/>
  <c r="F238" i="9" s="1"/>
  <c r="E238" i="9"/>
  <c r="M237" i="9"/>
  <c r="L237" i="9"/>
  <c r="F237" i="9" s="1"/>
  <c r="B237" i="9" s="1"/>
  <c r="E237" i="9"/>
  <c r="M236" i="9"/>
  <c r="L236" i="9"/>
  <c r="E236" i="9"/>
  <c r="M235" i="9"/>
  <c r="L235" i="9"/>
  <c r="F235" i="9"/>
  <c r="E235" i="9"/>
  <c r="M234" i="9"/>
  <c r="L234" i="9"/>
  <c r="F234" i="9"/>
  <c r="E234" i="9"/>
  <c r="M233" i="9"/>
  <c r="L233" i="9"/>
  <c r="E233" i="9"/>
  <c r="M232" i="9"/>
  <c r="L232" i="9"/>
  <c r="E232" i="9"/>
  <c r="M231" i="9"/>
  <c r="L231" i="9"/>
  <c r="F231" i="9" s="1"/>
  <c r="E231" i="9"/>
  <c r="M230" i="9"/>
  <c r="L230" i="9"/>
  <c r="F230" i="9" s="1"/>
  <c r="E230" i="9"/>
  <c r="M229" i="9"/>
  <c r="L229" i="9"/>
  <c r="F229" i="9" s="1"/>
  <c r="B229" i="9" s="1"/>
  <c r="E229" i="9"/>
  <c r="M228" i="9"/>
  <c r="L228" i="9"/>
  <c r="F228" i="9" s="1"/>
  <c r="E228" i="9"/>
  <c r="B228" i="9" s="1"/>
  <c r="M227" i="9"/>
  <c r="L227" i="9"/>
  <c r="F227" i="9"/>
  <c r="E227" i="9"/>
  <c r="M226" i="9"/>
  <c r="F226" i="9" s="1"/>
  <c r="L226" i="9"/>
  <c r="E226" i="9"/>
  <c r="M225" i="9"/>
  <c r="L225" i="9"/>
  <c r="E225" i="9"/>
  <c r="M224" i="9"/>
  <c r="L224" i="9"/>
  <c r="F224" i="9" s="1"/>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F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E156" i="9" s="1"/>
  <c r="F156" i="9"/>
  <c r="H155" i="9"/>
  <c r="G155" i="9"/>
  <c r="F155" i="9"/>
  <c r="H154" i="9"/>
  <c r="E154" i="9" s="1"/>
  <c r="B154" i="9" s="1"/>
  <c r="G154" i="9"/>
  <c r="F154" i="9"/>
  <c r="H153" i="9"/>
  <c r="E153" i="9" s="1"/>
  <c r="B153" i="9" s="1"/>
  <c r="G153" i="9"/>
  <c r="F153" i="9"/>
  <c r="H152" i="9"/>
  <c r="G152" i="9"/>
  <c r="F152" i="9"/>
  <c r="H151" i="9"/>
  <c r="G151" i="9"/>
  <c r="F151" i="9"/>
  <c r="H150" i="9"/>
  <c r="G150" i="9"/>
  <c r="F150" i="9"/>
  <c r="H149" i="9"/>
  <c r="G149" i="9"/>
  <c r="F149" i="9"/>
  <c r="E149" i="9"/>
  <c r="B149" i="9" s="1"/>
  <c r="H148" i="9"/>
  <c r="G148" i="9"/>
  <c r="F148" i="9"/>
  <c r="H147" i="9"/>
  <c r="G147" i="9"/>
  <c r="F147" i="9"/>
  <c r="H146" i="9"/>
  <c r="G146" i="9"/>
  <c r="F146" i="9"/>
  <c r="H145" i="9"/>
  <c r="G145" i="9"/>
  <c r="E145" i="9" s="1"/>
  <c r="B145" i="9" s="1"/>
  <c r="F145" i="9"/>
  <c r="H144" i="9"/>
  <c r="G144" i="9"/>
  <c r="E144" i="9" s="1"/>
  <c r="F144" i="9"/>
  <c r="F143" i="9"/>
  <c r="H142" i="9"/>
  <c r="E142" i="9" s="1"/>
  <c r="B142" i="9" s="1"/>
  <c r="G142" i="9"/>
  <c r="F142" i="9"/>
  <c r="H141" i="9"/>
  <c r="G141" i="9"/>
  <c r="E141" i="9" s="1"/>
  <c r="B141" i="9" s="1"/>
  <c r="F141" i="9"/>
  <c r="H140" i="9"/>
  <c r="G140" i="9"/>
  <c r="E140" i="9" s="1"/>
  <c r="F140" i="9"/>
  <c r="H139" i="9"/>
  <c r="G139" i="9"/>
  <c r="E139" i="9" s="1"/>
  <c r="F139" i="9"/>
  <c r="H138" i="9"/>
  <c r="E138" i="9" s="1"/>
  <c r="G138" i="9"/>
  <c r="F138" i="9"/>
  <c r="B138" i="9"/>
  <c r="H137" i="9"/>
  <c r="G137" i="9"/>
  <c r="F137" i="9"/>
  <c r="E137" i="9"/>
  <c r="B137" i="9" s="1"/>
  <c r="H136" i="9"/>
  <c r="G136" i="9"/>
  <c r="F136" i="9"/>
  <c r="H135" i="9"/>
  <c r="G135" i="9"/>
  <c r="F135" i="9"/>
  <c r="H134" i="9"/>
  <c r="G134" i="9"/>
  <c r="F134" i="9"/>
  <c r="H133" i="9"/>
  <c r="G133" i="9"/>
  <c r="E133" i="9" s="1"/>
  <c r="B133" i="9" s="1"/>
  <c r="F133" i="9"/>
  <c r="H132" i="9"/>
  <c r="G132" i="9"/>
  <c r="E132" i="9" s="1"/>
  <c r="F132" i="9"/>
  <c r="H131" i="9"/>
  <c r="G131" i="9"/>
  <c r="F131" i="9"/>
  <c r="H130" i="9"/>
  <c r="E130" i="9" s="1"/>
  <c r="B130" i="9" s="1"/>
  <c r="G130" i="9"/>
  <c r="F130" i="9"/>
  <c r="H129" i="9"/>
  <c r="E129" i="9" s="1"/>
  <c r="B129" i="9" s="1"/>
  <c r="G129" i="9"/>
  <c r="F129" i="9"/>
  <c r="H128" i="9"/>
  <c r="G128" i="9"/>
  <c r="F128" i="9"/>
  <c r="H127" i="9"/>
  <c r="G127" i="9"/>
  <c r="F127" i="9"/>
  <c r="H126" i="9"/>
  <c r="G126" i="9"/>
  <c r="F126" i="9"/>
  <c r="H125" i="9"/>
  <c r="G125" i="9"/>
  <c r="F125" i="9"/>
  <c r="E125" i="9"/>
  <c r="B125" i="9" s="1"/>
  <c r="H124" i="9"/>
  <c r="G124" i="9"/>
  <c r="F124" i="9"/>
  <c r="H123" i="9"/>
  <c r="G123" i="9"/>
  <c r="F123" i="9"/>
  <c r="H122" i="9"/>
  <c r="G122" i="9"/>
  <c r="F122" i="9"/>
  <c r="H121" i="9"/>
  <c r="G121" i="9"/>
  <c r="E121" i="9" s="1"/>
  <c r="B121" i="9" s="1"/>
  <c r="F121" i="9"/>
  <c r="H120" i="9"/>
  <c r="G120" i="9"/>
  <c r="F120" i="9"/>
  <c r="H119" i="9"/>
  <c r="G119" i="9"/>
  <c r="F119" i="9"/>
  <c r="H118" i="9"/>
  <c r="E118" i="9" s="1"/>
  <c r="G118" i="9"/>
  <c r="F118" i="9"/>
  <c r="H117" i="9"/>
  <c r="E117" i="9" s="1"/>
  <c r="B117" i="9" s="1"/>
  <c r="G117" i="9"/>
  <c r="F117" i="9"/>
  <c r="H116" i="9"/>
  <c r="G116" i="9"/>
  <c r="F116" i="9"/>
  <c r="H115" i="9"/>
  <c r="G115" i="9"/>
  <c r="E115" i="9" s="1"/>
  <c r="B115" i="9" s="1"/>
  <c r="F115" i="9"/>
  <c r="H114" i="9"/>
  <c r="G114" i="9"/>
  <c r="F114" i="9"/>
  <c r="H113" i="9"/>
  <c r="G113" i="9"/>
  <c r="E113" i="9" s="1"/>
  <c r="B113" i="9" s="1"/>
  <c r="F113" i="9"/>
  <c r="H112" i="9"/>
  <c r="G112" i="9"/>
  <c r="E112" i="9" s="1"/>
  <c r="F112" i="9"/>
  <c r="H111" i="9"/>
  <c r="G111" i="9"/>
  <c r="F111" i="9"/>
  <c r="H110" i="9"/>
  <c r="E110" i="9" s="1"/>
  <c r="B110" i="9" s="1"/>
  <c r="G110" i="9"/>
  <c r="F110" i="9"/>
  <c r="H109" i="9"/>
  <c r="G109" i="9"/>
  <c r="E109" i="9" s="1"/>
  <c r="B109" i="9" s="1"/>
  <c r="F109" i="9"/>
  <c r="H108" i="9"/>
  <c r="G108" i="9"/>
  <c r="E108" i="9" s="1"/>
  <c r="F108" i="9"/>
  <c r="H107" i="9"/>
  <c r="G107" i="9"/>
  <c r="E107" i="9" s="1"/>
  <c r="F107" i="9"/>
  <c r="H106" i="9"/>
  <c r="E106" i="9" s="1"/>
  <c r="G106" i="9"/>
  <c r="F106" i="9"/>
  <c r="B106" i="9"/>
  <c r="H105" i="9"/>
  <c r="G105" i="9"/>
  <c r="F105" i="9"/>
  <c r="E105" i="9"/>
  <c r="B105" i="9" s="1"/>
  <c r="H104" i="9"/>
  <c r="G104" i="9"/>
  <c r="F104" i="9"/>
  <c r="H103" i="9"/>
  <c r="G103" i="9"/>
  <c r="F103" i="9"/>
  <c r="H102" i="9"/>
  <c r="G102" i="9"/>
  <c r="F102" i="9"/>
  <c r="H101" i="9"/>
  <c r="G101" i="9"/>
  <c r="E101" i="9" s="1"/>
  <c r="B101" i="9" s="1"/>
  <c r="F101" i="9"/>
  <c r="H100" i="9"/>
  <c r="G100" i="9"/>
  <c r="E100" i="9" s="1"/>
  <c r="F100" i="9"/>
  <c r="H99" i="9"/>
  <c r="G99" i="9"/>
  <c r="F99" i="9"/>
  <c r="H98" i="9"/>
  <c r="E98" i="9" s="1"/>
  <c r="B98" i="9" s="1"/>
  <c r="G98" i="9"/>
  <c r="F98" i="9"/>
  <c r="H97" i="9"/>
  <c r="E97" i="9" s="1"/>
  <c r="B97" i="9" s="1"/>
  <c r="G97" i="9"/>
  <c r="F97" i="9"/>
  <c r="H96" i="9"/>
  <c r="G96" i="9"/>
  <c r="F96" i="9"/>
  <c r="H95" i="9"/>
  <c r="G95" i="9"/>
  <c r="F95" i="9"/>
  <c r="H94" i="9"/>
  <c r="G94" i="9"/>
  <c r="F94" i="9"/>
  <c r="H93" i="9"/>
  <c r="G93" i="9"/>
  <c r="F93" i="9"/>
  <c r="E93" i="9"/>
  <c r="B93" i="9" s="1"/>
  <c r="H92" i="9"/>
  <c r="G92" i="9"/>
  <c r="F92" i="9"/>
  <c r="H91" i="9"/>
  <c r="G91" i="9"/>
  <c r="F91" i="9"/>
  <c r="H90" i="9"/>
  <c r="G90" i="9"/>
  <c r="F90" i="9"/>
  <c r="H89" i="9"/>
  <c r="G89" i="9"/>
  <c r="E89" i="9" s="1"/>
  <c r="B89" i="9" s="1"/>
  <c r="F89" i="9"/>
  <c r="H88" i="9"/>
  <c r="G88" i="9"/>
  <c r="E88" i="9" s="1"/>
  <c r="F88" i="9"/>
  <c r="H87" i="9"/>
  <c r="G87" i="9"/>
  <c r="F87" i="9"/>
  <c r="H86" i="9"/>
  <c r="E86" i="9" s="1"/>
  <c r="G86" i="9"/>
  <c r="F86" i="9"/>
  <c r="H85" i="9"/>
  <c r="E85" i="9" s="1"/>
  <c r="B85" i="9" s="1"/>
  <c r="G85" i="9"/>
  <c r="F85" i="9"/>
  <c r="H84" i="9"/>
  <c r="G84" i="9"/>
  <c r="F84" i="9"/>
  <c r="H83" i="9"/>
  <c r="G83" i="9"/>
  <c r="E83" i="9" s="1"/>
  <c r="B83" i="9" s="1"/>
  <c r="F83" i="9"/>
  <c r="H82" i="9"/>
  <c r="G82" i="9"/>
  <c r="F82" i="9"/>
  <c r="H81" i="9"/>
  <c r="G81" i="9"/>
  <c r="E81" i="9" s="1"/>
  <c r="B81" i="9" s="1"/>
  <c r="F81" i="9"/>
  <c r="H80" i="9"/>
  <c r="G80" i="9"/>
  <c r="E80" i="9" s="1"/>
  <c r="F80" i="9"/>
  <c r="H79" i="9"/>
  <c r="G79" i="9"/>
  <c r="F79" i="9"/>
  <c r="H78" i="9"/>
  <c r="E78" i="9" s="1"/>
  <c r="B78" i="9" s="1"/>
  <c r="G78" i="9"/>
  <c r="F78" i="9"/>
  <c r="H77" i="9"/>
  <c r="G77" i="9"/>
  <c r="E77" i="9" s="1"/>
  <c r="B77" i="9" s="1"/>
  <c r="F77" i="9"/>
  <c r="H76" i="9"/>
  <c r="G76" i="9"/>
  <c r="E76" i="9" s="1"/>
  <c r="F76" i="9"/>
  <c r="H75" i="9"/>
  <c r="G75" i="9"/>
  <c r="E75" i="9" s="1"/>
  <c r="F75" i="9"/>
  <c r="H74" i="9"/>
  <c r="E74" i="9" s="1"/>
  <c r="G74" i="9"/>
  <c r="F74" i="9"/>
  <c r="H73" i="9"/>
  <c r="E73" i="9" s="1"/>
  <c r="B73" i="9" s="1"/>
  <c r="G73" i="9"/>
  <c r="F73" i="9"/>
  <c r="H72" i="9"/>
  <c r="G72" i="9"/>
  <c r="F72" i="9"/>
  <c r="H71" i="9"/>
  <c r="G71" i="9"/>
  <c r="F71" i="9"/>
  <c r="H70" i="9"/>
  <c r="E70" i="9" s="1"/>
  <c r="G70" i="9"/>
  <c r="F70" i="9"/>
  <c r="H69" i="9"/>
  <c r="E69" i="9" s="1"/>
  <c r="B69" i="9" s="1"/>
  <c r="G69" i="9"/>
  <c r="F69" i="9"/>
  <c r="H68" i="9"/>
  <c r="G68" i="9"/>
  <c r="F68" i="9"/>
  <c r="H67" i="9"/>
  <c r="G67" i="9"/>
  <c r="E67" i="9" s="1"/>
  <c r="B67" i="9" s="1"/>
  <c r="F67" i="9"/>
  <c r="H66" i="9"/>
  <c r="G66" i="9"/>
  <c r="F66" i="9"/>
  <c r="H65" i="9"/>
  <c r="G65" i="9"/>
  <c r="F65" i="9"/>
  <c r="H64" i="9"/>
  <c r="G64" i="9"/>
  <c r="F64" i="9"/>
  <c r="H63" i="9"/>
  <c r="G63" i="9"/>
  <c r="F63" i="9"/>
  <c r="H62" i="9"/>
  <c r="G62" i="9"/>
  <c r="F62" i="9"/>
  <c r="H61" i="9"/>
  <c r="G61" i="9"/>
  <c r="E61" i="9" s="1"/>
  <c r="B61" i="9" s="1"/>
  <c r="F61" i="9"/>
  <c r="H60" i="9"/>
  <c r="G60" i="9"/>
  <c r="F60" i="9"/>
  <c r="H59" i="9"/>
  <c r="G59" i="9"/>
  <c r="F59" i="9"/>
  <c r="H58" i="9"/>
  <c r="G58" i="9"/>
  <c r="F58" i="9"/>
  <c r="H57" i="9"/>
  <c r="G57" i="9"/>
  <c r="E57" i="9" s="1"/>
  <c r="B57" i="9" s="1"/>
  <c r="F57" i="9"/>
  <c r="H56" i="9"/>
  <c r="G56" i="9"/>
  <c r="F56" i="9"/>
  <c r="H55" i="9"/>
  <c r="G55" i="9"/>
  <c r="E55" i="9" s="1"/>
  <c r="B55" i="9" s="1"/>
  <c r="F55" i="9"/>
  <c r="H54" i="9"/>
  <c r="G54" i="9"/>
  <c r="E54" i="9" s="1"/>
  <c r="F54" i="9"/>
  <c r="H53" i="9"/>
  <c r="G53" i="9"/>
  <c r="E53" i="9" s="1"/>
  <c r="F53" i="9"/>
  <c r="H52" i="9"/>
  <c r="G52" i="9"/>
  <c r="F52" i="9"/>
  <c r="H51" i="9"/>
  <c r="G51" i="9"/>
  <c r="F51" i="9"/>
  <c r="H50" i="9"/>
  <c r="G50" i="9"/>
  <c r="F50" i="9"/>
  <c r="H49" i="9"/>
  <c r="G49" i="9"/>
  <c r="E49" i="9" s="1"/>
  <c r="B49" i="9" s="1"/>
  <c r="F49" i="9"/>
  <c r="H48" i="9"/>
  <c r="G48" i="9"/>
  <c r="F48" i="9"/>
  <c r="H47" i="9"/>
  <c r="E47" i="9" s="1"/>
  <c r="G47" i="9"/>
  <c r="F47" i="9"/>
  <c r="H46" i="9"/>
  <c r="E46" i="9" s="1"/>
  <c r="B46" i="9" s="1"/>
  <c r="G46" i="9"/>
  <c r="F46" i="9"/>
  <c r="H45" i="9"/>
  <c r="G45" i="9"/>
  <c r="F45" i="9"/>
  <c r="H44" i="9"/>
  <c r="G44" i="9"/>
  <c r="F44" i="9"/>
  <c r="H43" i="9"/>
  <c r="G43" i="9"/>
  <c r="F43" i="9"/>
  <c r="H42" i="9"/>
  <c r="E42" i="9" s="1"/>
  <c r="B42" i="9" s="1"/>
  <c r="G42" i="9"/>
  <c r="F42" i="9"/>
  <c r="H41" i="9"/>
  <c r="G41" i="9"/>
  <c r="F41" i="9"/>
  <c r="H40" i="9"/>
  <c r="G40" i="9"/>
  <c r="F40" i="9"/>
  <c r="H39" i="9"/>
  <c r="G39" i="9"/>
  <c r="F39" i="9"/>
  <c r="E39" i="9"/>
  <c r="B39" i="9" s="1"/>
  <c r="H38" i="9"/>
  <c r="E38" i="9" s="1"/>
  <c r="G38" i="9"/>
  <c r="F38" i="9"/>
  <c r="H37" i="9"/>
  <c r="G37" i="9"/>
  <c r="F37" i="9"/>
  <c r="H36" i="9"/>
  <c r="G36" i="9"/>
  <c r="E36" i="9" s="1"/>
  <c r="F36" i="9"/>
  <c r="H35" i="9"/>
  <c r="G35" i="9"/>
  <c r="E35" i="9" s="1"/>
  <c r="F35" i="9"/>
  <c r="H34" i="9"/>
  <c r="E34" i="9" s="1"/>
  <c r="G34" i="9"/>
  <c r="F34" i="9"/>
  <c r="H33" i="9"/>
  <c r="G33" i="9"/>
  <c r="F33" i="9"/>
  <c r="H32" i="9"/>
  <c r="G32" i="9"/>
  <c r="F32" i="9"/>
  <c r="H31" i="9"/>
  <c r="G31" i="9"/>
  <c r="F31" i="9"/>
  <c r="H30" i="9"/>
  <c r="G30" i="9"/>
  <c r="F30" i="9"/>
  <c r="E30" i="9"/>
  <c r="B30" i="9" s="1"/>
  <c r="H29" i="9"/>
  <c r="G29" i="9"/>
  <c r="F29" i="9"/>
  <c r="H28" i="9"/>
  <c r="G28" i="9"/>
  <c r="F28" i="9"/>
  <c r="H27" i="9"/>
  <c r="G27" i="9"/>
  <c r="F27" i="9"/>
  <c r="H26" i="9"/>
  <c r="G26" i="9"/>
  <c r="F26" i="9"/>
  <c r="H25" i="9"/>
  <c r="G25" i="9"/>
  <c r="F25" i="9"/>
  <c r="E25" i="9"/>
  <c r="B25" i="9" s="1"/>
  <c r="H24" i="9"/>
  <c r="G24" i="9"/>
  <c r="F24" i="9"/>
  <c r="H23" i="9"/>
  <c r="E23" i="9" s="1"/>
  <c r="B23" i="9" s="1"/>
  <c r="G23" i="9"/>
  <c r="F23" i="9"/>
  <c r="H22" i="9"/>
  <c r="G22" i="9"/>
  <c r="F22" i="9"/>
  <c r="F21" i="9"/>
  <c r="F4" i="9"/>
  <c r="O3" i="9"/>
  <c r="G275" i="9" s="1"/>
  <c r="E275" i="9" s="1"/>
  <c r="I3" i="9"/>
  <c r="H3" i="9"/>
  <c r="G3" i="9"/>
  <c r="D101" i="8"/>
  <c r="D95" i="8"/>
  <c r="D90" i="8"/>
  <c r="D85" i="8"/>
  <c r="C1560" i="1" s="1"/>
  <c r="D80" i="8"/>
  <c r="D75" i="8"/>
  <c r="D70" i="8"/>
  <c r="D65" i="8"/>
  <c r="C1540" i="1" s="1"/>
  <c r="D60" i="8"/>
  <c r="D55" i="8"/>
  <c r="D50" i="8"/>
  <c r="D49" i="8"/>
  <c r="C1524" i="1" s="1"/>
  <c r="D44" i="8"/>
  <c r="D36" i="8"/>
  <c r="D26" i="8"/>
  <c r="C1501" i="1" s="1"/>
  <c r="D18" i="8"/>
  <c r="C1493" i="1" s="1"/>
  <c r="D8" i="8"/>
  <c r="E44" i="7"/>
  <c r="D44" i="7"/>
  <c r="E39" i="7"/>
  <c r="E38" i="7" s="1"/>
  <c r="D39" i="7"/>
  <c r="E30" i="7"/>
  <c r="D30" i="7"/>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E89" i="6"/>
  <c r="D1383" i="1" s="1"/>
  <c r="F88" i="6"/>
  <c r="F87" i="6"/>
  <c r="F86" i="6"/>
  <c r="F85" i="6"/>
  <c r="F84" i="6"/>
  <c r="F83" i="6"/>
  <c r="E82" i="6"/>
  <c r="D82" i="6"/>
  <c r="C1376" i="1" s="1"/>
  <c r="G1376" i="1" s="1"/>
  <c r="F81" i="6"/>
  <c r="F80" i="6"/>
  <c r="F79" i="6"/>
  <c r="F78" i="6"/>
  <c r="F77" i="6"/>
  <c r="F76" i="6"/>
  <c r="E75" i="6"/>
  <c r="D75" i="6"/>
  <c r="F74" i="6"/>
  <c r="F73" i="6"/>
  <c r="F72" i="6"/>
  <c r="F71" i="6"/>
  <c r="F70" i="6"/>
  <c r="F69" i="6"/>
  <c r="F68" i="6"/>
  <c r="F67" i="6"/>
  <c r="E66" i="6"/>
  <c r="D66" i="6"/>
  <c r="C1360" i="1" s="1"/>
  <c r="F65" i="6"/>
  <c r="F64" i="6"/>
  <c r="F63" i="6"/>
  <c r="F62" i="6"/>
  <c r="F61" i="6"/>
  <c r="E61" i="6"/>
  <c r="D1355" i="1" s="1"/>
  <c r="G1355" i="1" s="1"/>
  <c r="D61" i="6"/>
  <c r="F60" i="6"/>
  <c r="F59" i="6"/>
  <c r="F58" i="6"/>
  <c r="F57" i="6"/>
  <c r="F56" i="6"/>
  <c r="F55" i="6"/>
  <c r="F54" i="6"/>
  <c r="E54" i="6"/>
  <c r="D54" i="6"/>
  <c r="F53" i="6"/>
  <c r="F52" i="6"/>
  <c r="F51" i="6"/>
  <c r="E50" i="6"/>
  <c r="D50" i="6"/>
  <c r="F49" i="6"/>
  <c r="F48" i="6"/>
  <c r="F47" i="6"/>
  <c r="F46" i="6"/>
  <c r="F45" i="6"/>
  <c r="F44" i="6"/>
  <c r="E43" i="6"/>
  <c r="D43" i="6"/>
  <c r="C1337" i="1" s="1"/>
  <c r="F42" i="6"/>
  <c r="F41" i="6"/>
  <c r="F40" i="6"/>
  <c r="E39" i="6"/>
  <c r="D1333" i="1" s="1"/>
  <c r="D39" i="6"/>
  <c r="C1333" i="1" s="1"/>
  <c r="F38" i="6"/>
  <c r="F37" i="6"/>
  <c r="E36" i="6"/>
  <c r="D1330" i="1" s="1"/>
  <c r="D36" i="6"/>
  <c r="C1330" i="1" s="1"/>
  <c r="F34" i="6"/>
  <c r="F33" i="6"/>
  <c r="F32" i="6"/>
  <c r="F31" i="6"/>
  <c r="F30" i="6"/>
  <c r="F29" i="6"/>
  <c r="E28" i="6"/>
  <c r="D1322" i="1" s="1"/>
  <c r="D28" i="6"/>
  <c r="F27" i="6"/>
  <c r="F26" i="6"/>
  <c r="F25" i="6"/>
  <c r="F24" i="6"/>
  <c r="F23" i="6"/>
  <c r="E22" i="6"/>
  <c r="D22" i="6"/>
  <c r="F21" i="6"/>
  <c r="F20" i="6"/>
  <c r="F19" i="6"/>
  <c r="F18" i="6"/>
  <c r="F17" i="6"/>
  <c r="F16" i="6"/>
  <c r="F15" i="6"/>
  <c r="F14" i="6"/>
  <c r="E13" i="6"/>
  <c r="D1307" i="1" s="1"/>
  <c r="G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D1235" i="1" s="1"/>
  <c r="F257" i="5"/>
  <c r="F256" i="5"/>
  <c r="F255" i="5"/>
  <c r="F254" i="5"/>
  <c r="F253" i="5"/>
  <c r="F252" i="5"/>
  <c r="F251" i="5"/>
  <c r="E250" i="5"/>
  <c r="D1227" i="1" s="1"/>
  <c r="D250" i="5"/>
  <c r="F249" i="5"/>
  <c r="F248" i="5"/>
  <c r="F247" i="5"/>
  <c r="E246" i="5"/>
  <c r="D246" i="5"/>
  <c r="F246" i="5" s="1"/>
  <c r="D245" i="5"/>
  <c r="F244" i="5"/>
  <c r="F243" i="5"/>
  <c r="E242" i="5"/>
  <c r="D242" i="5"/>
  <c r="F241" i="5"/>
  <c r="F240" i="5"/>
  <c r="E239" i="5"/>
  <c r="E238" i="5" s="1"/>
  <c r="D1215" i="1" s="1"/>
  <c r="D239" i="5"/>
  <c r="F236" i="5"/>
  <c r="F235" i="5"/>
  <c r="E234" i="5"/>
  <c r="D234" i="5"/>
  <c r="F234" i="5" s="1"/>
  <c r="F233" i="5"/>
  <c r="F232" i="5"/>
  <c r="F231" i="5"/>
  <c r="F230" i="5"/>
  <c r="F229" i="5"/>
  <c r="F228" i="5"/>
  <c r="F227" i="5"/>
  <c r="F226" i="5"/>
  <c r="F225" i="5"/>
  <c r="E224" i="5"/>
  <c r="D224" i="5"/>
  <c r="D206" i="5" s="1"/>
  <c r="C1183" i="1"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H309" i="9" s="1"/>
  <c r="D198" i="5"/>
  <c r="F198" i="5" s="1"/>
  <c r="F197" i="5"/>
  <c r="F196" i="5"/>
  <c r="F195" i="5"/>
  <c r="F194" i="5"/>
  <c r="F193" i="5"/>
  <c r="F192" i="5"/>
  <c r="F191" i="5"/>
  <c r="E191" i="5"/>
  <c r="D191" i="5"/>
  <c r="D190" i="5" s="1"/>
  <c r="F189" i="5"/>
  <c r="F188" i="5"/>
  <c r="F187" i="5"/>
  <c r="F186" i="5"/>
  <c r="F185" i="5"/>
  <c r="F184" i="5"/>
  <c r="F183" i="5"/>
  <c r="F182" i="5"/>
  <c r="F181"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124" i="1" s="1"/>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F77" i="5"/>
  <c r="F76" i="5"/>
  <c r="F75" i="5"/>
  <c r="F74" i="5"/>
  <c r="F73" i="5"/>
  <c r="F72" i="5"/>
  <c r="F71" i="5"/>
  <c r="E70" i="5"/>
  <c r="E69" i="5" s="1"/>
  <c r="D70" i="5"/>
  <c r="F70" i="5" s="1"/>
  <c r="D69" i="5"/>
  <c r="F67" i="5"/>
  <c r="F66" i="5"/>
  <c r="F65" i="5"/>
  <c r="F64" i="5"/>
  <c r="F63" i="5"/>
  <c r="E63" i="5"/>
  <c r="D1041" i="1" s="1"/>
  <c r="D63" i="5"/>
  <c r="F62" i="5"/>
  <c r="F61" i="5"/>
  <c r="F60" i="5"/>
  <c r="F59" i="5"/>
  <c r="F58" i="5"/>
  <c r="F57" i="5"/>
  <c r="E56" i="5"/>
  <c r="D56" i="5"/>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84" i="1" s="1"/>
  <c r="D590" i="4"/>
  <c r="F590" i="4" s="1"/>
  <c r="F589" i="4"/>
  <c r="F588" i="4"/>
  <c r="F587" i="4"/>
  <c r="E587" i="4"/>
  <c r="D587" i="4"/>
  <c r="F586" i="4"/>
  <c r="F585" i="4"/>
  <c r="E585" i="4"/>
  <c r="D585" i="4"/>
  <c r="F584" i="4"/>
  <c r="F583" i="4"/>
  <c r="F582" i="4"/>
  <c r="E581" i="4"/>
  <c r="D581" i="4"/>
  <c r="F579" i="4"/>
  <c r="F578" i="4"/>
  <c r="E577" i="4"/>
  <c r="D577" i="4"/>
  <c r="F577" i="4" s="1"/>
  <c r="F576" i="4"/>
  <c r="F575" i="4"/>
  <c r="E574" i="4"/>
  <c r="D568" i="1" s="1"/>
  <c r="D574" i="4"/>
  <c r="F574" i="4" s="1"/>
  <c r="F573" i="4"/>
  <c r="F572" i="4"/>
  <c r="E571" i="4"/>
  <c r="D565" i="1" s="1"/>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F543" i="4"/>
  <c r="E543" i="4"/>
  <c r="D543" i="4"/>
  <c r="F542" i="4"/>
  <c r="F541" i="4"/>
  <c r="F540" i="4"/>
  <c r="F539" i="4"/>
  <c r="E538" i="4"/>
  <c r="D532" i="1" s="1"/>
  <c r="D538" i="4"/>
  <c r="F537" i="4"/>
  <c r="F536" i="4"/>
  <c r="F535" i="4"/>
  <c r="E535" i="4"/>
  <c r="D529" i="1" s="1"/>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E472" i="4" s="1"/>
  <c r="D466" i="1" s="1"/>
  <c r="D473" i="4"/>
  <c r="D472" i="4"/>
  <c r="F471" i="4"/>
  <c r="F470" i="4"/>
  <c r="E469" i="4"/>
  <c r="D463" i="1"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3" i="1" s="1"/>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F356" i="4" s="1"/>
  <c r="D356" i="4"/>
  <c r="F355" i="4"/>
  <c r="F354" i="4"/>
  <c r="F353" i="4"/>
  <c r="E352" i="4"/>
  <c r="D352" i="4"/>
  <c r="F352" i="4" s="1"/>
  <c r="D351" i="4"/>
  <c r="F349" i="4"/>
  <c r="E348" i="4"/>
  <c r="D348" i="4"/>
  <c r="F348" i="4" s="1"/>
  <c r="F347" i="4"/>
  <c r="F346" i="4"/>
  <c r="E345" i="4"/>
  <c r="D345" i="4"/>
  <c r="E344" i="4"/>
  <c r="F343" i="4"/>
  <c r="F342" i="4"/>
  <c r="F341" i="4"/>
  <c r="F340"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2" i="4"/>
  <c r="F271" i="4"/>
  <c r="F270" i="4"/>
  <c r="F269" i="4"/>
  <c r="E268" i="4"/>
  <c r="D264" i="1" s="1"/>
  <c r="D268" i="4"/>
  <c r="F267" i="4"/>
  <c r="F266" i="4"/>
  <c r="F265" i="4"/>
  <c r="E264" i="4"/>
  <c r="D264" i="4"/>
  <c r="F262" i="4"/>
  <c r="F261" i="4"/>
  <c r="F260" i="4"/>
  <c r="E259" i="4"/>
  <c r="F259" i="4" s="1"/>
  <c r="D259" i="4"/>
  <c r="F258" i="4"/>
  <c r="F257" i="4"/>
  <c r="F256" i="4"/>
  <c r="F255" i="4"/>
  <c r="F254" i="4"/>
  <c r="F253" i="4"/>
  <c r="E253" i="4"/>
  <c r="D253" i="4"/>
  <c r="D252" i="4"/>
  <c r="F251" i="4"/>
  <c r="F250" i="4"/>
  <c r="F249" i="4"/>
  <c r="F248" i="4"/>
  <c r="E247" i="4"/>
  <c r="D247" i="4"/>
  <c r="F246" i="4"/>
  <c r="F245" i="4"/>
  <c r="E244" i="4"/>
  <c r="D244" i="4"/>
  <c r="F243" i="4"/>
  <c r="F242" i="4"/>
  <c r="F241" i="4"/>
  <c r="E240" i="4"/>
  <c r="D240" i="4"/>
  <c r="F240" i="4" s="1"/>
  <c r="F239" i="4"/>
  <c r="F238" i="4"/>
  <c r="F237" i="4"/>
  <c r="E236" i="4"/>
  <c r="D236" i="4"/>
  <c r="F235" i="4"/>
  <c r="F234" i="4"/>
  <c r="F233" i="4"/>
  <c r="F232" i="4"/>
  <c r="E231" i="4"/>
  <c r="D231" i="4"/>
  <c r="F230" i="4"/>
  <c r="F229" i="4"/>
  <c r="E228" i="4"/>
  <c r="D224" i="1" s="1"/>
  <c r="D228" i="4"/>
  <c r="F227" i="4"/>
  <c r="F226" i="4"/>
  <c r="E225" i="4"/>
  <c r="D225" i="4"/>
  <c r="F225" i="4" s="1"/>
  <c r="F223" i="4"/>
  <c r="F222" i="4"/>
  <c r="F221" i="4"/>
  <c r="F220" i="4"/>
  <c r="E219" i="4"/>
  <c r="D215" i="1" s="1"/>
  <c r="D219" i="4"/>
  <c r="F218" i="4"/>
  <c r="F217" i="4"/>
  <c r="E216" i="4"/>
  <c r="D216" i="4"/>
  <c r="D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F68" i="4"/>
  <c r="E68" i="4"/>
  <c r="D68" i="4"/>
  <c r="F67" i="4"/>
  <c r="F66" i="4"/>
  <c r="E65" i="4"/>
  <c r="D65" i="4"/>
  <c r="F65" i="4" s="1"/>
  <c r="F64" i="4"/>
  <c r="F63" i="4"/>
  <c r="E62" i="4"/>
  <c r="D62" i="4"/>
  <c r="F61" i="4"/>
  <c r="F60" i="4"/>
  <c r="F59" i="4"/>
  <c r="E59" i="4"/>
  <c r="D59" i="4"/>
  <c r="F58" i="4"/>
  <c r="F57" i="4"/>
  <c r="F56" i="4"/>
  <c r="F55" i="4"/>
  <c r="E54" i="4"/>
  <c r="D54" i="4"/>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C1576" i="1"/>
  <c r="G1576" i="1" s="1"/>
  <c r="C1575" i="1"/>
  <c r="H1575" i="1" s="1"/>
  <c r="G1574" i="1"/>
  <c r="C1574" i="1"/>
  <c r="H1574" i="1" s="1"/>
  <c r="C1573" i="1"/>
  <c r="C1572" i="1"/>
  <c r="G1571" i="1"/>
  <c r="C1571" i="1"/>
  <c r="H1571" i="1" s="1"/>
  <c r="G1570" i="1"/>
  <c r="C1570" i="1"/>
  <c r="H1570" i="1" s="1"/>
  <c r="C1569" i="1"/>
  <c r="H1568" i="1"/>
  <c r="G1568" i="1"/>
  <c r="C1568" i="1"/>
  <c r="H1567" i="1"/>
  <c r="C1567" i="1"/>
  <c r="G1567" i="1" s="1"/>
  <c r="C1566" i="1"/>
  <c r="C1565" i="1"/>
  <c r="H1564" i="1"/>
  <c r="C1564" i="1"/>
  <c r="G1564" i="1" s="1"/>
  <c r="H1563" i="1"/>
  <c r="G1563" i="1"/>
  <c r="C1563" i="1"/>
  <c r="C1562" i="1"/>
  <c r="C1561" i="1"/>
  <c r="H1559" i="1"/>
  <c r="C1559" i="1"/>
  <c r="G1559" i="1" s="1"/>
  <c r="C1558" i="1"/>
  <c r="C1557" i="1"/>
  <c r="H1556" i="1"/>
  <c r="C1556" i="1"/>
  <c r="G1556" i="1" s="1"/>
  <c r="H1555" i="1"/>
  <c r="C1555" i="1"/>
  <c r="G1555" i="1" s="1"/>
  <c r="G1554" i="1"/>
  <c r="C1554" i="1"/>
  <c r="H1554" i="1" s="1"/>
  <c r="C1553" i="1"/>
  <c r="H1552" i="1"/>
  <c r="G1552" i="1"/>
  <c r="C1552" i="1"/>
  <c r="G1551" i="1"/>
  <c r="C1551" i="1"/>
  <c r="H1551" i="1" s="1"/>
  <c r="G1550" i="1"/>
  <c r="C1550" i="1"/>
  <c r="H1550" i="1" s="1"/>
  <c r="C1549" i="1"/>
  <c r="H1548" i="1"/>
  <c r="G1548" i="1"/>
  <c r="C1548" i="1"/>
  <c r="H1547" i="1"/>
  <c r="G1547" i="1"/>
  <c r="C1547" i="1"/>
  <c r="C1546" i="1"/>
  <c r="H1546" i="1" s="1"/>
  <c r="C1545" i="1"/>
  <c r="H1544" i="1"/>
  <c r="G1544" i="1"/>
  <c r="C1544" i="1"/>
  <c r="H1543" i="1"/>
  <c r="G1543" i="1"/>
  <c r="C1543" i="1"/>
  <c r="C1542" i="1"/>
  <c r="C1541" i="1"/>
  <c r="H1539" i="1"/>
  <c r="G1539" i="1"/>
  <c r="C1539" i="1"/>
  <c r="C1538" i="1"/>
  <c r="H1538" i="1" s="1"/>
  <c r="C1537" i="1"/>
  <c r="H1536" i="1"/>
  <c r="C1536" i="1"/>
  <c r="G1536" i="1" s="1"/>
  <c r="H1535" i="1"/>
  <c r="G1535" i="1"/>
  <c r="C1535" i="1"/>
  <c r="C1534" i="1"/>
  <c r="C1533" i="1"/>
  <c r="H1532" i="1"/>
  <c r="G1532" i="1"/>
  <c r="C1532" i="1"/>
  <c r="H1531" i="1"/>
  <c r="G1531" i="1"/>
  <c r="C1531" i="1"/>
  <c r="C1530" i="1"/>
  <c r="C1529" i="1"/>
  <c r="C1528" i="1"/>
  <c r="H1527" i="1"/>
  <c r="G1527" i="1"/>
  <c r="C1527" i="1"/>
  <c r="C1526" i="1"/>
  <c r="H1526" i="1" s="1"/>
  <c r="C1525" i="1"/>
  <c r="H1523" i="1"/>
  <c r="G1523" i="1"/>
  <c r="C1523" i="1"/>
  <c r="C1522" i="1"/>
  <c r="C1521" i="1"/>
  <c r="C1520" i="1"/>
  <c r="H1519" i="1"/>
  <c r="G1519" i="1"/>
  <c r="C1519" i="1"/>
  <c r="C1516" i="1"/>
  <c r="G1516" i="1" s="1"/>
  <c r="C1515" i="1"/>
  <c r="G1514" i="1"/>
  <c r="C1514" i="1"/>
  <c r="H1514" i="1" s="1"/>
  <c r="C1513" i="1"/>
  <c r="C1512" i="1"/>
  <c r="C1511" i="1"/>
  <c r="C1510" i="1"/>
  <c r="H1510" i="1" s="1"/>
  <c r="C1509" i="1"/>
  <c r="C1508" i="1"/>
  <c r="G1508" i="1" s="1"/>
  <c r="C1507" i="1"/>
  <c r="G1507" i="1" s="1"/>
  <c r="G1506" i="1"/>
  <c r="C1506" i="1"/>
  <c r="H1506" i="1" s="1"/>
  <c r="C1505" i="1"/>
  <c r="C1504" i="1"/>
  <c r="G1504" i="1" s="1"/>
  <c r="H1503" i="1"/>
  <c r="C1503" i="1"/>
  <c r="G1503" i="1" s="1"/>
  <c r="C1502" i="1"/>
  <c r="H1502" i="1" s="1"/>
  <c r="C1500" i="1"/>
  <c r="G1500" i="1" s="1"/>
  <c r="G1498" i="1"/>
  <c r="C1498" i="1"/>
  <c r="H1498" i="1" s="1"/>
  <c r="C1497" i="1"/>
  <c r="H1496" i="1"/>
  <c r="G1496" i="1"/>
  <c r="C1496" i="1"/>
  <c r="H1495" i="1"/>
  <c r="G1495" i="1"/>
  <c r="C1495" i="1"/>
  <c r="C1494" i="1"/>
  <c r="G1492" i="1"/>
  <c r="C1492" i="1"/>
  <c r="H1492" i="1" s="1"/>
  <c r="C1491" i="1"/>
  <c r="H1491" i="1" s="1"/>
  <c r="C1490" i="1"/>
  <c r="H1490" i="1" s="1"/>
  <c r="C1489" i="1"/>
  <c r="C1488" i="1"/>
  <c r="H1488" i="1" s="1"/>
  <c r="C1487" i="1"/>
  <c r="C1486" i="1"/>
  <c r="C1485" i="1"/>
  <c r="C1484" i="1"/>
  <c r="H1484" i="1" s="1"/>
  <c r="C1483" i="1"/>
  <c r="G1483" i="1" s="1"/>
  <c r="C1482" i="1"/>
  <c r="C1480" i="1"/>
  <c r="H1480" i="1" s="1"/>
  <c r="D1479" i="1"/>
  <c r="C1479" i="1"/>
  <c r="D1478" i="1"/>
  <c r="C1478" i="1"/>
  <c r="D1477" i="1"/>
  <c r="C1477" i="1"/>
  <c r="G1476" i="1"/>
  <c r="D1476" i="1"/>
  <c r="J1476" i="1" s="1"/>
  <c r="C1476" i="1"/>
  <c r="C1475" i="1"/>
  <c r="D1474" i="1"/>
  <c r="C1474" i="1"/>
  <c r="D1473" i="1"/>
  <c r="C1473" i="1"/>
  <c r="D1472" i="1"/>
  <c r="C1472" i="1"/>
  <c r="J1472" i="1" s="1"/>
  <c r="D1471" i="1"/>
  <c r="C1471" i="1"/>
  <c r="D1470" i="1"/>
  <c r="D1468" i="1"/>
  <c r="C1468" i="1"/>
  <c r="H1468" i="1" s="1"/>
  <c r="H1467" i="1"/>
  <c r="D1467" i="1"/>
  <c r="C1467" i="1"/>
  <c r="D1466" i="1"/>
  <c r="C1466" i="1"/>
  <c r="D1465" i="1"/>
  <c r="C1465" i="1"/>
  <c r="H1465" i="1" s="1"/>
  <c r="G1464" i="1"/>
  <c r="D1464" i="1"/>
  <c r="C1464" i="1"/>
  <c r="D1463" i="1"/>
  <c r="H1463" i="1" s="1"/>
  <c r="C1463" i="1"/>
  <c r="D1462" i="1"/>
  <c r="C1462" i="1"/>
  <c r="D1461" i="1"/>
  <c r="C1461" i="1"/>
  <c r="D1460" i="1"/>
  <c r="C1460" i="1"/>
  <c r="D1459" i="1"/>
  <c r="C1459" i="1"/>
  <c r="D1458" i="1"/>
  <c r="C1458" i="1"/>
  <c r="D1457" i="1"/>
  <c r="C1457" i="1"/>
  <c r="D1456" i="1"/>
  <c r="C1456" i="1"/>
  <c r="D1455" i="1"/>
  <c r="C1455" i="1"/>
  <c r="D1454" i="1"/>
  <c r="H1454" i="1" s="1"/>
  <c r="C1454" i="1"/>
  <c r="D1452" i="1"/>
  <c r="C1452" i="1"/>
  <c r="H1452" i="1" s="1"/>
  <c r="D1451" i="1"/>
  <c r="H1451" i="1" s="1"/>
  <c r="C1451" i="1"/>
  <c r="D1450" i="1"/>
  <c r="C1450" i="1"/>
  <c r="H1450" i="1" s="1"/>
  <c r="J1449" i="1"/>
  <c r="D1449" i="1"/>
  <c r="C1449" i="1"/>
  <c r="G1449" i="1" s="1"/>
  <c r="H1448" i="1"/>
  <c r="D1448" i="1"/>
  <c r="C1448" i="1"/>
  <c r="J1447" i="1"/>
  <c r="G1447" i="1"/>
  <c r="I1447" i="1" s="1"/>
  <c r="D1447" i="1"/>
  <c r="H1447" i="1" s="1"/>
  <c r="C1447" i="1"/>
  <c r="D1446" i="1"/>
  <c r="H1446" i="1" s="1"/>
  <c r="C1446" i="1"/>
  <c r="D1445" i="1"/>
  <c r="C1445" i="1"/>
  <c r="H1444" i="1"/>
  <c r="D1444" i="1"/>
  <c r="C1444" i="1"/>
  <c r="D1443" i="1"/>
  <c r="C1443" i="1"/>
  <c r="G1442" i="1"/>
  <c r="I1442" i="1" s="1"/>
  <c r="D1442" i="1"/>
  <c r="C1442" i="1"/>
  <c r="H1442" i="1" s="1"/>
  <c r="D1441" i="1"/>
  <c r="C1441" i="1"/>
  <c r="D1440" i="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G1392" i="1"/>
  <c r="D1392" i="1"/>
  <c r="C1392" i="1"/>
  <c r="D1391" i="1"/>
  <c r="C1391" i="1"/>
  <c r="D1390" i="1"/>
  <c r="C1390" i="1"/>
  <c r="D1389" i="1"/>
  <c r="C1389" i="1"/>
  <c r="D1388" i="1"/>
  <c r="C1388" i="1"/>
  <c r="G1388" i="1" s="1"/>
  <c r="G1387" i="1"/>
  <c r="D1387" i="1"/>
  <c r="C1387" i="1"/>
  <c r="D1386" i="1"/>
  <c r="C1386" i="1"/>
  <c r="D1385" i="1"/>
  <c r="C1385" i="1"/>
  <c r="D1384" i="1"/>
  <c r="D1382" i="1"/>
  <c r="C1382" i="1"/>
  <c r="D1381" i="1"/>
  <c r="C1381" i="1"/>
  <c r="D1380" i="1"/>
  <c r="G1380" i="1" s="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D1359" i="1"/>
  <c r="G1359" i="1" s="1"/>
  <c r="C1359" i="1"/>
  <c r="D1358" i="1"/>
  <c r="C1358" i="1"/>
  <c r="D1357" i="1"/>
  <c r="C1357" i="1"/>
  <c r="G1356" i="1"/>
  <c r="D1356" i="1"/>
  <c r="C1356" i="1"/>
  <c r="C1355" i="1"/>
  <c r="D1354" i="1"/>
  <c r="C1354" i="1"/>
  <c r="D1353" i="1"/>
  <c r="C1353" i="1"/>
  <c r="G1352" i="1"/>
  <c r="D1352" i="1"/>
  <c r="C1352" i="1"/>
  <c r="D1351" i="1"/>
  <c r="C1351" i="1"/>
  <c r="D1350" i="1"/>
  <c r="C1350" i="1"/>
  <c r="D1349" i="1"/>
  <c r="C1349" i="1"/>
  <c r="D1348" i="1"/>
  <c r="C1348" i="1"/>
  <c r="G1348" i="1" s="1"/>
  <c r="D1347" i="1"/>
  <c r="G1347" i="1" s="1"/>
  <c r="C1347" i="1"/>
  <c r="D1346" i="1"/>
  <c r="C1346" i="1"/>
  <c r="D1345" i="1"/>
  <c r="C1345" i="1"/>
  <c r="D1344" i="1"/>
  <c r="C1344" i="1"/>
  <c r="D1343" i="1"/>
  <c r="G1343" i="1" s="1"/>
  <c r="C1343" i="1"/>
  <c r="D1342" i="1"/>
  <c r="C1342" i="1"/>
  <c r="D1341" i="1"/>
  <c r="C1341" i="1"/>
  <c r="D1340" i="1"/>
  <c r="C1340" i="1"/>
  <c r="G1340" i="1" s="1"/>
  <c r="D1339" i="1"/>
  <c r="C1339" i="1"/>
  <c r="D1338" i="1"/>
  <c r="C1338" i="1"/>
  <c r="D1337" i="1"/>
  <c r="G1336" i="1"/>
  <c r="D1336" i="1"/>
  <c r="C1336" i="1"/>
  <c r="D1335" i="1"/>
  <c r="C1335" i="1"/>
  <c r="D1334" i="1"/>
  <c r="C1334" i="1"/>
  <c r="G1332" i="1"/>
  <c r="D1332" i="1"/>
  <c r="C1332" i="1"/>
  <c r="D1331" i="1"/>
  <c r="C1331" i="1"/>
  <c r="D1328" i="1"/>
  <c r="C1328" i="1"/>
  <c r="G1328" i="1" s="1"/>
  <c r="D1327" i="1"/>
  <c r="C1327" i="1"/>
  <c r="G1327" i="1" s="1"/>
  <c r="D1326" i="1"/>
  <c r="C1326" i="1"/>
  <c r="D1325" i="1"/>
  <c r="C1325" i="1"/>
  <c r="G1324" i="1"/>
  <c r="D1324" i="1"/>
  <c r="C1324" i="1"/>
  <c r="D1323" i="1"/>
  <c r="G1323" i="1" s="1"/>
  <c r="C1323" i="1"/>
  <c r="D1321" i="1"/>
  <c r="C1321" i="1"/>
  <c r="D1320" i="1"/>
  <c r="C1320" i="1"/>
  <c r="G1320" i="1" s="1"/>
  <c r="G1319" i="1"/>
  <c r="D1319" i="1"/>
  <c r="C1319" i="1"/>
  <c r="D1318" i="1"/>
  <c r="C1318" i="1"/>
  <c r="D1317" i="1"/>
  <c r="C1317" i="1"/>
  <c r="D1316" i="1"/>
  <c r="D1315" i="1"/>
  <c r="C1315" i="1"/>
  <c r="D1314" i="1"/>
  <c r="C1314" i="1"/>
  <c r="D1313" i="1"/>
  <c r="C1313" i="1"/>
  <c r="G1312" i="1"/>
  <c r="D1312" i="1"/>
  <c r="C1312" i="1"/>
  <c r="G1311" i="1"/>
  <c r="D1311" i="1"/>
  <c r="C1311" i="1"/>
  <c r="D1310" i="1"/>
  <c r="C1310" i="1"/>
  <c r="D1309" i="1"/>
  <c r="C1309" i="1"/>
  <c r="D1308" i="1"/>
  <c r="C1308" i="1"/>
  <c r="G1308" i="1" s="1"/>
  <c r="C1307" i="1"/>
  <c r="D1306" i="1"/>
  <c r="C1306" i="1"/>
  <c r="D1305" i="1"/>
  <c r="C1305" i="1"/>
  <c r="C1304" i="1"/>
  <c r="D1303" i="1"/>
  <c r="C1303" i="1"/>
  <c r="G1303" i="1" s="1"/>
  <c r="D1302" i="1"/>
  <c r="C1302" i="1"/>
  <c r="D1301" i="1"/>
  <c r="C1301" i="1"/>
  <c r="D1300" i="1"/>
  <c r="C1300" i="1"/>
  <c r="G1300" i="1" s="1"/>
  <c r="D1298" i="1"/>
  <c r="C1298" i="1"/>
  <c r="D1297" i="1"/>
  <c r="C1297" i="1"/>
  <c r="D1296" i="1"/>
  <c r="C1296" i="1"/>
  <c r="G1296" i="1" s="1"/>
  <c r="D1295" i="1"/>
  <c r="G1295" i="1" s="1"/>
  <c r="C1295" i="1"/>
  <c r="D1294" i="1"/>
  <c r="C1294" i="1"/>
  <c r="D1293" i="1"/>
  <c r="C1293" i="1"/>
  <c r="D1292" i="1"/>
  <c r="C1292" i="1"/>
  <c r="G1292" i="1" s="1"/>
  <c r="D1291" i="1"/>
  <c r="G1291" i="1" s="1"/>
  <c r="C1291" i="1"/>
  <c r="D1290" i="1"/>
  <c r="C1290" i="1"/>
  <c r="D1289" i="1"/>
  <c r="C1289" i="1"/>
  <c r="D1288" i="1"/>
  <c r="G1288" i="1" s="1"/>
  <c r="C1288" i="1"/>
  <c r="D1287" i="1"/>
  <c r="C1287" i="1"/>
  <c r="D1286" i="1"/>
  <c r="C1286" i="1"/>
  <c r="D1285" i="1"/>
  <c r="C1285" i="1"/>
  <c r="G1284" i="1"/>
  <c r="D1284" i="1"/>
  <c r="C1284" i="1"/>
  <c r="D1283" i="1"/>
  <c r="C1283" i="1"/>
  <c r="D1282" i="1"/>
  <c r="C1282" i="1"/>
  <c r="D1281" i="1"/>
  <c r="C1281" i="1"/>
  <c r="D1280" i="1"/>
  <c r="C1280" i="1"/>
  <c r="G1280" i="1" s="1"/>
  <c r="D1279" i="1"/>
  <c r="G1279" i="1" s="1"/>
  <c r="C1279" i="1"/>
  <c r="D1278" i="1"/>
  <c r="C1278" i="1"/>
  <c r="D1277" i="1"/>
  <c r="C1277" i="1"/>
  <c r="D1276" i="1"/>
  <c r="C1276" i="1"/>
  <c r="D1275" i="1"/>
  <c r="G1275" i="1" s="1"/>
  <c r="C1275" i="1"/>
  <c r="D1274" i="1"/>
  <c r="C1274" i="1"/>
  <c r="D1273" i="1"/>
  <c r="C1273" i="1"/>
  <c r="G1272" i="1"/>
  <c r="D1272" i="1"/>
  <c r="C1272" i="1"/>
  <c r="D1271" i="1"/>
  <c r="C1271" i="1"/>
  <c r="G1271" i="1" s="1"/>
  <c r="D1270" i="1"/>
  <c r="C1270" i="1"/>
  <c r="D1269" i="1"/>
  <c r="C1269" i="1"/>
  <c r="D1268" i="1"/>
  <c r="C1268" i="1"/>
  <c r="G1268" i="1" s="1"/>
  <c r="D1267" i="1"/>
  <c r="G1267" i="1" s="1"/>
  <c r="C1267" i="1"/>
  <c r="D1266" i="1"/>
  <c r="C1266" i="1"/>
  <c r="D1265" i="1"/>
  <c r="C1265" i="1"/>
  <c r="D1264" i="1"/>
  <c r="C1264" i="1"/>
  <c r="D1263" i="1"/>
  <c r="C1263" i="1"/>
  <c r="D1262" i="1"/>
  <c r="C1262" i="1"/>
  <c r="D1261" i="1"/>
  <c r="C1261" i="1"/>
  <c r="D1260" i="1"/>
  <c r="C1260" i="1"/>
  <c r="G1260" i="1" s="1"/>
  <c r="D1259" i="1"/>
  <c r="G1259" i="1" s="1"/>
  <c r="C1259" i="1"/>
  <c r="D1258" i="1"/>
  <c r="C1258" i="1"/>
  <c r="D1257" i="1"/>
  <c r="C1257" i="1"/>
  <c r="D1256" i="1"/>
  <c r="G1256" i="1" s="1"/>
  <c r="C1256" i="1"/>
  <c r="D1255" i="1"/>
  <c r="C1255" i="1"/>
  <c r="D1254" i="1"/>
  <c r="C1254" i="1"/>
  <c r="D1253" i="1"/>
  <c r="C1253" i="1"/>
  <c r="G1252" i="1"/>
  <c r="D1252" i="1"/>
  <c r="C1252" i="1"/>
  <c r="D1251" i="1"/>
  <c r="C1251" i="1"/>
  <c r="D1250" i="1"/>
  <c r="C1250" i="1"/>
  <c r="D1249" i="1"/>
  <c r="C1249" i="1"/>
  <c r="D1248" i="1"/>
  <c r="C1248" i="1"/>
  <c r="G1248" i="1" s="1"/>
  <c r="D1247" i="1"/>
  <c r="C1247" i="1"/>
  <c r="D1246" i="1"/>
  <c r="C1246" i="1"/>
  <c r="D1245" i="1"/>
  <c r="C1245" i="1"/>
  <c r="D1244" i="1"/>
  <c r="C1244" i="1"/>
  <c r="D1243" i="1"/>
  <c r="G1243" i="1" s="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G1231" i="1" s="1"/>
  <c r="C1231" i="1"/>
  <c r="D1230" i="1"/>
  <c r="C1230" i="1"/>
  <c r="D1229" i="1"/>
  <c r="C1229" i="1"/>
  <c r="D1228" i="1"/>
  <c r="C1228" i="1"/>
  <c r="C1227" i="1"/>
  <c r="D1226" i="1"/>
  <c r="C1226" i="1"/>
  <c r="D1225" i="1"/>
  <c r="C1225" i="1"/>
  <c r="D1224" i="1"/>
  <c r="C1224" i="1"/>
  <c r="C1223" i="1"/>
  <c r="C1222" i="1"/>
  <c r="D1221" i="1"/>
  <c r="C1221" i="1"/>
  <c r="D1220" i="1"/>
  <c r="C1220" i="1"/>
  <c r="D1219" i="1"/>
  <c r="C1219" i="1"/>
  <c r="D1218" i="1"/>
  <c r="C1218" i="1"/>
  <c r="D1217" i="1"/>
  <c r="C1217" i="1"/>
  <c r="D1216" i="1"/>
  <c r="C1216" i="1"/>
  <c r="D1213" i="1"/>
  <c r="C1213" i="1"/>
  <c r="G1212" i="1"/>
  <c r="D1212" i="1"/>
  <c r="C1212" i="1"/>
  <c r="D1211" i="1"/>
  <c r="G1211" i="1" s="1"/>
  <c r="C1211" i="1"/>
  <c r="D1210" i="1"/>
  <c r="C1210" i="1"/>
  <c r="D1209" i="1"/>
  <c r="C1209" i="1"/>
  <c r="D1208" i="1"/>
  <c r="C1208" i="1"/>
  <c r="G1208" i="1" s="1"/>
  <c r="D1207" i="1"/>
  <c r="G1207" i="1" s="1"/>
  <c r="C1207" i="1"/>
  <c r="D1206" i="1"/>
  <c r="C1206" i="1"/>
  <c r="D1205" i="1"/>
  <c r="C1205" i="1"/>
  <c r="D1204" i="1"/>
  <c r="C1204" i="1"/>
  <c r="G1204" i="1" s="1"/>
  <c r="D1203" i="1"/>
  <c r="C1203" i="1"/>
  <c r="D1202" i="1"/>
  <c r="C1202" i="1"/>
  <c r="D1201" i="1"/>
  <c r="C1201" i="1"/>
  <c r="D1200" i="1"/>
  <c r="G1200" i="1" s="1"/>
  <c r="C1200" i="1"/>
  <c r="D1199" i="1"/>
  <c r="C1199" i="1"/>
  <c r="D1198" i="1"/>
  <c r="C1198" i="1"/>
  <c r="D1197" i="1"/>
  <c r="C1197" i="1"/>
  <c r="G1196" i="1"/>
  <c r="D1196" i="1"/>
  <c r="C1196" i="1"/>
  <c r="D1195" i="1"/>
  <c r="C1195" i="1"/>
  <c r="D1194" i="1"/>
  <c r="C1194" i="1"/>
  <c r="D1193" i="1"/>
  <c r="C1193" i="1"/>
  <c r="D1192" i="1"/>
  <c r="C1192" i="1"/>
  <c r="G1192" i="1" s="1"/>
  <c r="D1191" i="1"/>
  <c r="G1191" i="1" s="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H1178" i="1"/>
  <c r="D1178" i="1"/>
  <c r="C1178" i="1"/>
  <c r="D1177" i="1"/>
  <c r="H1177" i="1" s="1"/>
  <c r="C1177" i="1"/>
  <c r="D1176" i="1"/>
  <c r="C1176" i="1"/>
  <c r="D1175" i="1"/>
  <c r="C1175" i="1"/>
  <c r="D1174" i="1"/>
  <c r="C1174" i="1"/>
  <c r="D1173" i="1"/>
  <c r="C1173" i="1"/>
  <c r="D1172" i="1"/>
  <c r="C1172" i="1"/>
  <c r="D1171" i="1"/>
  <c r="C1171" i="1"/>
  <c r="H1170" i="1"/>
  <c r="D1170" i="1"/>
  <c r="C1170" i="1"/>
  <c r="D1169" i="1"/>
  <c r="H1169" i="1" s="1"/>
  <c r="C1169" i="1"/>
  <c r="D1168" i="1"/>
  <c r="C1168" i="1"/>
  <c r="D1167" i="1"/>
  <c r="C1167" i="1"/>
  <c r="D1166" i="1"/>
  <c r="C1166" i="1"/>
  <c r="H1165" i="1"/>
  <c r="D1165" i="1"/>
  <c r="C1165" i="1"/>
  <c r="D1164" i="1"/>
  <c r="C1164" i="1"/>
  <c r="D1163" i="1"/>
  <c r="C1163" i="1"/>
  <c r="D1162" i="1"/>
  <c r="H1162" i="1" s="1"/>
  <c r="C1162" i="1"/>
  <c r="D1161" i="1"/>
  <c r="C1161" i="1"/>
  <c r="D1160" i="1"/>
  <c r="C1160" i="1"/>
  <c r="D1159" i="1"/>
  <c r="C1159" i="1"/>
  <c r="H1158" i="1"/>
  <c r="D1158" i="1"/>
  <c r="C1158" i="1"/>
  <c r="D1157" i="1"/>
  <c r="C1157" i="1"/>
  <c r="G1157" i="1" s="1"/>
  <c r="D1156" i="1"/>
  <c r="C1156" i="1"/>
  <c r="D1155" i="1"/>
  <c r="C1155" i="1"/>
  <c r="D1151" i="1"/>
  <c r="C1151" i="1"/>
  <c r="D1150" i="1"/>
  <c r="C1150" i="1"/>
  <c r="D1149" i="1"/>
  <c r="C1149" i="1"/>
  <c r="D1148" i="1"/>
  <c r="C1148" i="1"/>
  <c r="D1147" i="1"/>
  <c r="C1147" i="1"/>
  <c r="D1146" i="1"/>
  <c r="C1146" i="1"/>
  <c r="D1145" i="1"/>
  <c r="C1145" i="1"/>
  <c r="D1144" i="1"/>
  <c r="C1144" i="1"/>
  <c r="H1143" i="1"/>
  <c r="D1143" i="1"/>
  <c r="C1143" i="1"/>
  <c r="D1142" i="1"/>
  <c r="C1142" i="1"/>
  <c r="D1141" i="1"/>
  <c r="C1141" i="1"/>
  <c r="D1140" i="1"/>
  <c r="C1140" i="1"/>
  <c r="D1139" i="1"/>
  <c r="C1139" i="1"/>
  <c r="D1138" i="1"/>
  <c r="C1138" i="1"/>
  <c r="D1137" i="1"/>
  <c r="C1137" i="1"/>
  <c r="D1136" i="1"/>
  <c r="C1136" i="1"/>
  <c r="D1135" i="1"/>
  <c r="C1135" i="1"/>
  <c r="D1134" i="1"/>
  <c r="C1134" i="1"/>
  <c r="D1133" i="1"/>
  <c r="C1133" i="1"/>
  <c r="H1132" i="1"/>
  <c r="D1132" i="1"/>
  <c r="C1132" i="1"/>
  <c r="D1131" i="1"/>
  <c r="H1131" i="1" s="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G1116" i="1" s="1"/>
  <c r="D1115" i="1"/>
  <c r="C1115" i="1"/>
  <c r="D1114" i="1"/>
  <c r="C1114" i="1"/>
  <c r="D1113" i="1"/>
  <c r="C1113" i="1"/>
  <c r="D1112" i="1"/>
  <c r="D1111" i="1"/>
  <c r="C1111" i="1"/>
  <c r="D1110" i="1"/>
  <c r="C1110" i="1"/>
  <c r="D1109" i="1"/>
  <c r="C1109" i="1"/>
  <c r="H1108" i="1"/>
  <c r="D1108" i="1"/>
  <c r="C1108" i="1"/>
  <c r="D1107" i="1"/>
  <c r="H1107" i="1" s="1"/>
  <c r="C1107" i="1"/>
  <c r="D1106" i="1"/>
  <c r="C1106" i="1"/>
  <c r="D1105" i="1"/>
  <c r="C1105" i="1"/>
  <c r="D1104" i="1"/>
  <c r="C1104" i="1"/>
  <c r="D1103" i="1"/>
  <c r="C1103" i="1"/>
  <c r="D1102" i="1"/>
  <c r="C1102" i="1"/>
  <c r="D1101" i="1"/>
  <c r="C1101" i="1"/>
  <c r="H1100" i="1"/>
  <c r="D1100" i="1"/>
  <c r="C1100" i="1"/>
  <c r="G1100" i="1" s="1"/>
  <c r="D1099" i="1"/>
  <c r="H1099" i="1" s="1"/>
  <c r="C1099" i="1"/>
  <c r="D1098" i="1"/>
  <c r="C1098" i="1"/>
  <c r="D1097" i="1"/>
  <c r="C1097" i="1"/>
  <c r="H1095" i="1"/>
  <c r="D1095" i="1"/>
  <c r="C1095" i="1"/>
  <c r="D1094" i="1"/>
  <c r="C1094" i="1"/>
  <c r="D1093" i="1"/>
  <c r="C1093" i="1"/>
  <c r="D1092" i="1"/>
  <c r="C1092" i="1"/>
  <c r="D1091" i="1"/>
  <c r="C1091" i="1"/>
  <c r="D1090" i="1"/>
  <c r="C1090" i="1"/>
  <c r="D1089" i="1"/>
  <c r="C1089" i="1"/>
  <c r="H1088" i="1"/>
  <c r="D1088" i="1"/>
  <c r="C1088" i="1"/>
  <c r="D1087" i="1"/>
  <c r="H1087" i="1" s="1"/>
  <c r="C1087" i="1"/>
  <c r="D1086" i="1"/>
  <c r="C1086" i="1"/>
  <c r="D1085" i="1"/>
  <c r="C1085" i="1"/>
  <c r="C1084" i="1"/>
  <c r="D1083" i="1"/>
  <c r="C1083" i="1"/>
  <c r="D1082" i="1"/>
  <c r="C1082" i="1"/>
  <c r="D1081" i="1"/>
  <c r="C1081" i="1"/>
  <c r="H1080" i="1"/>
  <c r="D1080" i="1"/>
  <c r="C1080" i="1"/>
  <c r="H1079" i="1"/>
  <c r="D1079" i="1"/>
  <c r="C1079" i="1"/>
  <c r="D1078" i="1"/>
  <c r="C1078" i="1"/>
  <c r="D1077" i="1"/>
  <c r="C1077" i="1"/>
  <c r="D1076" i="1"/>
  <c r="C1076" i="1"/>
  <c r="D1075" i="1"/>
  <c r="C1075" i="1"/>
  <c r="D1074" i="1"/>
  <c r="C1074" i="1"/>
  <c r="D1073" i="1"/>
  <c r="C1073" i="1"/>
  <c r="H1072" i="1"/>
  <c r="D1072" i="1"/>
  <c r="C1072" i="1"/>
  <c r="D1071" i="1"/>
  <c r="H1071" i="1" s="1"/>
  <c r="C1071" i="1"/>
  <c r="D1070" i="1"/>
  <c r="C1070" i="1"/>
  <c r="D1069" i="1"/>
  <c r="C1069" i="1"/>
  <c r="D1068" i="1"/>
  <c r="C1068" i="1"/>
  <c r="G1068" i="1" s="1"/>
  <c r="D1067" i="1"/>
  <c r="H1067" i="1" s="1"/>
  <c r="C1067" i="1"/>
  <c r="D1066" i="1"/>
  <c r="C1066" i="1"/>
  <c r="D1064" i="1"/>
  <c r="C1064" i="1"/>
  <c r="D1063" i="1"/>
  <c r="C1063" i="1"/>
  <c r="D1062" i="1"/>
  <c r="C1062" i="1"/>
  <c r="D1061" i="1"/>
  <c r="C1061" i="1"/>
  <c r="D1060" i="1"/>
  <c r="C1060" i="1"/>
  <c r="D1059" i="1"/>
  <c r="C1059" i="1"/>
  <c r="D1058" i="1"/>
  <c r="C1058" i="1"/>
  <c r="C1057" i="1"/>
  <c r="D1055" i="1"/>
  <c r="C1055" i="1"/>
  <c r="D1054" i="1"/>
  <c r="C1054" i="1"/>
  <c r="D1053" i="1"/>
  <c r="C1053" i="1"/>
  <c r="D1052" i="1"/>
  <c r="C1052" i="1"/>
  <c r="D1051" i="1"/>
  <c r="C1051" i="1"/>
  <c r="H1050" i="1"/>
  <c r="D1050" i="1"/>
  <c r="C1050" i="1"/>
  <c r="G1050" i="1" s="1"/>
  <c r="D1049" i="1"/>
  <c r="H1049" i="1" s="1"/>
  <c r="C1049" i="1"/>
  <c r="D1048" i="1"/>
  <c r="C1048" i="1"/>
  <c r="D1047" i="1"/>
  <c r="C1047"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H1031" i="1"/>
  <c r="D1031" i="1"/>
  <c r="C1031" i="1"/>
  <c r="G1031" i="1" s="1"/>
  <c r="D1030" i="1"/>
  <c r="C1030" i="1"/>
  <c r="D1029" i="1"/>
  <c r="C1029" i="1"/>
  <c r="D1028" i="1"/>
  <c r="C1028" i="1"/>
  <c r="D1027" i="1"/>
  <c r="C1027" i="1"/>
  <c r="D1026" i="1"/>
  <c r="C1026" i="1"/>
  <c r="D1025" i="1"/>
  <c r="C1025" i="1"/>
  <c r="H1024" i="1"/>
  <c r="D1024" i="1"/>
  <c r="C1024" i="1"/>
  <c r="D1023" i="1"/>
  <c r="C1023" i="1"/>
  <c r="D1022" i="1"/>
  <c r="C1022" i="1"/>
  <c r="D1021" i="1"/>
  <c r="C1021" i="1"/>
  <c r="H1020" i="1"/>
  <c r="D1020" i="1"/>
  <c r="C1020" i="1"/>
  <c r="D1019" i="1"/>
  <c r="D1018" i="1"/>
  <c r="C1018" i="1"/>
  <c r="D1017" i="1"/>
  <c r="C1017" i="1"/>
  <c r="H1016" i="1"/>
  <c r="D1016" i="1"/>
  <c r="C1016" i="1"/>
  <c r="D1015" i="1"/>
  <c r="C1015" i="1"/>
  <c r="D1014" i="1"/>
  <c r="C1014" i="1"/>
  <c r="D1013" i="1"/>
  <c r="C1013" i="1"/>
  <c r="D1012" i="1"/>
  <c r="C1012" i="1"/>
  <c r="H1011"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H995" i="1" s="1"/>
  <c r="D994" i="1"/>
  <c r="C994" i="1"/>
  <c r="D993" i="1"/>
  <c r="C993" i="1"/>
  <c r="H992" i="1"/>
  <c r="D992" i="1"/>
  <c r="C992" i="1"/>
  <c r="G992" i="1" s="1"/>
  <c r="D991" i="1"/>
  <c r="D989" i="1"/>
  <c r="C989" i="1"/>
  <c r="D988" i="1"/>
  <c r="C988" i="1"/>
  <c r="D987" i="1"/>
  <c r="C987" i="1"/>
  <c r="D986" i="1"/>
  <c r="C986" i="1"/>
  <c r="H983" i="1"/>
  <c r="D983" i="1"/>
  <c r="C983" i="1"/>
  <c r="G983" i="1" s="1"/>
  <c r="H982" i="1"/>
  <c r="D982" i="1"/>
  <c r="C982" i="1"/>
  <c r="D981" i="1"/>
  <c r="C981" i="1"/>
  <c r="D980" i="1"/>
  <c r="C980" i="1"/>
  <c r="D979" i="1"/>
  <c r="C979" i="1"/>
  <c r="D978" i="1"/>
  <c r="C978" i="1"/>
  <c r="D977" i="1"/>
  <c r="C977" i="1"/>
  <c r="D976" i="1"/>
  <c r="C976" i="1"/>
  <c r="H975" i="1"/>
  <c r="D975" i="1"/>
  <c r="C975" i="1"/>
  <c r="G975" i="1" s="1"/>
  <c r="D974" i="1"/>
  <c r="H974" i="1" s="1"/>
  <c r="C974" i="1"/>
  <c r="D973" i="1"/>
  <c r="C973" i="1"/>
  <c r="D972" i="1"/>
  <c r="C972" i="1"/>
  <c r="D971" i="1"/>
  <c r="C971" i="1"/>
  <c r="D970" i="1"/>
  <c r="C970" i="1"/>
  <c r="D969" i="1"/>
  <c r="C969" i="1"/>
  <c r="D968" i="1"/>
  <c r="C968" i="1"/>
  <c r="D967" i="1"/>
  <c r="C967" i="1"/>
  <c r="D966" i="1"/>
  <c r="H966" i="1" s="1"/>
  <c r="C966" i="1"/>
  <c r="D965" i="1"/>
  <c r="C965" i="1"/>
  <c r="D964" i="1"/>
  <c r="C964" i="1"/>
  <c r="H963" i="1"/>
  <c r="D963" i="1"/>
  <c r="C963" i="1"/>
  <c r="G963" i="1" s="1"/>
  <c r="D962" i="1"/>
  <c r="C962" i="1"/>
  <c r="D961" i="1"/>
  <c r="C961" i="1"/>
  <c r="D960" i="1"/>
  <c r="C960" i="1"/>
  <c r="D959" i="1"/>
  <c r="C959" i="1"/>
  <c r="H958" i="1"/>
  <c r="D958" i="1"/>
  <c r="C958" i="1"/>
  <c r="D957" i="1"/>
  <c r="C957" i="1"/>
  <c r="D956" i="1"/>
  <c r="C956" i="1"/>
  <c r="H955" i="1"/>
  <c r="D955" i="1"/>
  <c r="C955" i="1"/>
  <c r="D954" i="1"/>
  <c r="C954" i="1"/>
  <c r="D953" i="1"/>
  <c r="C953" i="1"/>
  <c r="D952" i="1"/>
  <c r="C952" i="1"/>
  <c r="H951" i="1"/>
  <c r="D951" i="1"/>
  <c r="C951" i="1"/>
  <c r="G951" i="1" s="1"/>
  <c r="H950" i="1"/>
  <c r="D950" i="1"/>
  <c r="C950" i="1"/>
  <c r="D949" i="1"/>
  <c r="C949" i="1"/>
  <c r="D948" i="1"/>
  <c r="C948" i="1"/>
  <c r="D947" i="1"/>
  <c r="C947" i="1"/>
  <c r="D946" i="1"/>
  <c r="C946" i="1"/>
  <c r="D945" i="1"/>
  <c r="C945" i="1"/>
  <c r="D944" i="1"/>
  <c r="C944" i="1"/>
  <c r="H943" i="1"/>
  <c r="D943" i="1"/>
  <c r="C943" i="1"/>
  <c r="G943" i="1" s="1"/>
  <c r="D942" i="1"/>
  <c r="H942" i="1" s="1"/>
  <c r="C942" i="1"/>
  <c r="D941" i="1"/>
  <c r="C941" i="1"/>
  <c r="D940" i="1"/>
  <c r="C940" i="1"/>
  <c r="D939" i="1"/>
  <c r="C939" i="1"/>
  <c r="D938" i="1"/>
  <c r="C938" i="1"/>
  <c r="D937" i="1"/>
  <c r="C937" i="1"/>
  <c r="D936" i="1"/>
  <c r="C936" i="1"/>
  <c r="D935" i="1"/>
  <c r="C935" i="1"/>
  <c r="D934" i="1"/>
  <c r="H934" i="1" s="1"/>
  <c r="C934" i="1"/>
  <c r="D933" i="1"/>
  <c r="C933" i="1"/>
  <c r="D932" i="1"/>
  <c r="C932" i="1"/>
  <c r="H931" i="1"/>
  <c r="D931" i="1"/>
  <c r="C931" i="1"/>
  <c r="G931" i="1" s="1"/>
  <c r="D930" i="1"/>
  <c r="C930" i="1"/>
  <c r="D929" i="1"/>
  <c r="C929" i="1"/>
  <c r="D928" i="1"/>
  <c r="C928" i="1"/>
  <c r="D927" i="1"/>
  <c r="C927" i="1"/>
  <c r="H926" i="1"/>
  <c r="D926" i="1"/>
  <c r="C926" i="1"/>
  <c r="D925" i="1"/>
  <c r="C925" i="1"/>
  <c r="D924" i="1"/>
  <c r="C924" i="1"/>
  <c r="H923" i="1"/>
  <c r="D923" i="1"/>
  <c r="C923" i="1"/>
  <c r="D922" i="1"/>
  <c r="C922" i="1"/>
  <c r="D921" i="1"/>
  <c r="C921" i="1"/>
  <c r="D920" i="1"/>
  <c r="C920" i="1"/>
  <c r="H919" i="1"/>
  <c r="D919" i="1"/>
  <c r="C919" i="1"/>
  <c r="G919" i="1" s="1"/>
  <c r="H918" i="1"/>
  <c r="D918" i="1"/>
  <c r="C918" i="1"/>
  <c r="D917" i="1"/>
  <c r="C917" i="1"/>
  <c r="D916" i="1"/>
  <c r="C916" i="1"/>
  <c r="D915" i="1"/>
  <c r="C915" i="1"/>
  <c r="D914" i="1"/>
  <c r="C914" i="1"/>
  <c r="D913" i="1"/>
  <c r="C913" i="1"/>
  <c r="D912" i="1"/>
  <c r="C912" i="1"/>
  <c r="H911" i="1"/>
  <c r="D911" i="1"/>
  <c r="C911" i="1"/>
  <c r="G911" i="1" s="1"/>
  <c r="D910" i="1"/>
  <c r="H910" i="1" s="1"/>
  <c r="C910" i="1"/>
  <c r="D909" i="1"/>
  <c r="C909" i="1"/>
  <c r="D908" i="1"/>
  <c r="C908" i="1"/>
  <c r="D907" i="1"/>
  <c r="C907" i="1"/>
  <c r="D906" i="1"/>
  <c r="C906" i="1"/>
  <c r="D905" i="1"/>
  <c r="C905" i="1"/>
  <c r="D904" i="1"/>
  <c r="C904" i="1"/>
  <c r="D903" i="1"/>
  <c r="C903" i="1"/>
  <c r="D902" i="1"/>
  <c r="H902" i="1" s="1"/>
  <c r="C902" i="1"/>
  <c r="D901" i="1"/>
  <c r="C901" i="1"/>
  <c r="D900" i="1"/>
  <c r="C900" i="1"/>
  <c r="H899" i="1"/>
  <c r="D899" i="1"/>
  <c r="C899" i="1"/>
  <c r="G899" i="1" s="1"/>
  <c r="D898" i="1"/>
  <c r="C898" i="1"/>
  <c r="D897" i="1"/>
  <c r="C897" i="1"/>
  <c r="D896" i="1"/>
  <c r="C896" i="1"/>
  <c r="D895" i="1"/>
  <c r="C895" i="1"/>
  <c r="H894" i="1"/>
  <c r="D894" i="1"/>
  <c r="C894" i="1"/>
  <c r="D893" i="1"/>
  <c r="C893" i="1"/>
  <c r="D892" i="1"/>
  <c r="C892" i="1"/>
  <c r="H891" i="1"/>
  <c r="D891" i="1"/>
  <c r="C891" i="1"/>
  <c r="D890" i="1"/>
  <c r="C890" i="1"/>
  <c r="D889" i="1"/>
  <c r="C889" i="1"/>
  <c r="D888" i="1"/>
  <c r="C888" i="1"/>
  <c r="H887" i="1"/>
  <c r="D887" i="1"/>
  <c r="C887" i="1"/>
  <c r="G887" i="1" s="1"/>
  <c r="H886" i="1"/>
  <c r="D886" i="1"/>
  <c r="C886" i="1"/>
  <c r="D885" i="1"/>
  <c r="C885" i="1"/>
  <c r="D884" i="1"/>
  <c r="C884" i="1"/>
  <c r="D883" i="1"/>
  <c r="C883" i="1"/>
  <c r="D882" i="1"/>
  <c r="C882" i="1"/>
  <c r="D881" i="1"/>
  <c r="C881" i="1"/>
  <c r="D880" i="1"/>
  <c r="C880" i="1"/>
  <c r="H879" i="1"/>
  <c r="D879" i="1"/>
  <c r="C879" i="1"/>
  <c r="G879" i="1" s="1"/>
  <c r="D878" i="1"/>
  <c r="H878" i="1" s="1"/>
  <c r="C878" i="1"/>
  <c r="D877" i="1"/>
  <c r="C877" i="1"/>
  <c r="D876" i="1"/>
  <c r="C876" i="1"/>
  <c r="D875" i="1"/>
  <c r="C875" i="1"/>
  <c r="D874" i="1"/>
  <c r="C874" i="1"/>
  <c r="D873" i="1"/>
  <c r="C873" i="1"/>
  <c r="D872" i="1"/>
  <c r="C872" i="1"/>
  <c r="D871" i="1"/>
  <c r="C871" i="1"/>
  <c r="D870" i="1"/>
  <c r="H870" i="1" s="1"/>
  <c r="C870" i="1"/>
  <c r="D869" i="1"/>
  <c r="C869" i="1"/>
  <c r="D868" i="1"/>
  <c r="C868" i="1"/>
  <c r="H867" i="1"/>
  <c r="D867" i="1"/>
  <c r="C867" i="1"/>
  <c r="G867" i="1" s="1"/>
  <c r="D866" i="1"/>
  <c r="C866" i="1"/>
  <c r="D865" i="1"/>
  <c r="C865" i="1"/>
  <c r="D864" i="1"/>
  <c r="C864" i="1"/>
  <c r="D863" i="1"/>
  <c r="C863" i="1"/>
  <c r="H862" i="1"/>
  <c r="D862" i="1"/>
  <c r="C862" i="1"/>
  <c r="D861" i="1"/>
  <c r="C861" i="1"/>
  <c r="D860" i="1"/>
  <c r="C860" i="1"/>
  <c r="H859" i="1"/>
  <c r="D859" i="1"/>
  <c r="C859" i="1"/>
  <c r="D858" i="1"/>
  <c r="C858" i="1"/>
  <c r="D857" i="1"/>
  <c r="C857" i="1"/>
  <c r="D856" i="1"/>
  <c r="C856" i="1"/>
  <c r="H855" i="1"/>
  <c r="D855" i="1"/>
  <c r="C855" i="1"/>
  <c r="G855" i="1" s="1"/>
  <c r="H854" i="1"/>
  <c r="D854" i="1"/>
  <c r="C854" i="1"/>
  <c r="D853" i="1"/>
  <c r="C853" i="1"/>
  <c r="D852" i="1"/>
  <c r="C852" i="1"/>
  <c r="D851" i="1"/>
  <c r="C851" i="1"/>
  <c r="D850" i="1"/>
  <c r="C850" i="1"/>
  <c r="D849" i="1"/>
  <c r="C849" i="1"/>
  <c r="D848" i="1"/>
  <c r="C848" i="1"/>
  <c r="H847" i="1"/>
  <c r="D847" i="1"/>
  <c r="C847" i="1"/>
  <c r="G847" i="1" s="1"/>
  <c r="D846" i="1"/>
  <c r="H846" i="1" s="1"/>
  <c r="C846" i="1"/>
  <c r="D845" i="1"/>
  <c r="C845" i="1"/>
  <c r="D844" i="1"/>
  <c r="C844" i="1"/>
  <c r="D843" i="1"/>
  <c r="C843" i="1"/>
  <c r="D842" i="1"/>
  <c r="C842" i="1"/>
  <c r="D841" i="1"/>
  <c r="C841" i="1"/>
  <c r="D840" i="1"/>
  <c r="C840" i="1"/>
  <c r="D839" i="1"/>
  <c r="C839" i="1"/>
  <c r="D838" i="1"/>
  <c r="H838" i="1" s="1"/>
  <c r="C838" i="1"/>
  <c r="D837" i="1"/>
  <c r="C837" i="1"/>
  <c r="D836" i="1"/>
  <c r="C836" i="1"/>
  <c r="H835" i="1"/>
  <c r="D835" i="1"/>
  <c r="C835" i="1"/>
  <c r="G835" i="1" s="1"/>
  <c r="D834" i="1"/>
  <c r="C834" i="1"/>
  <c r="D833" i="1"/>
  <c r="C833" i="1"/>
  <c r="D832" i="1"/>
  <c r="C832" i="1"/>
  <c r="D831" i="1"/>
  <c r="H831" i="1" s="1"/>
  <c r="C831" i="1"/>
  <c r="H830" i="1"/>
  <c r="D830" i="1"/>
  <c r="C830" i="1"/>
  <c r="D829" i="1"/>
  <c r="C829" i="1"/>
  <c r="D828" i="1"/>
  <c r="C828" i="1"/>
  <c r="D827" i="1"/>
  <c r="C827" i="1"/>
  <c r="H826" i="1"/>
  <c r="D826" i="1"/>
  <c r="C826" i="1"/>
  <c r="D825" i="1"/>
  <c r="C825" i="1"/>
  <c r="D824" i="1"/>
  <c r="C824" i="1"/>
  <c r="D823" i="1"/>
  <c r="H823" i="1" s="1"/>
  <c r="C823" i="1"/>
  <c r="D822" i="1"/>
  <c r="C822" i="1"/>
  <c r="D821" i="1"/>
  <c r="C821" i="1"/>
  <c r="D820" i="1"/>
  <c r="C820" i="1"/>
  <c r="H819" i="1"/>
  <c r="D819" i="1"/>
  <c r="C819" i="1"/>
  <c r="H818" i="1"/>
  <c r="D818" i="1"/>
  <c r="C818" i="1"/>
  <c r="D817" i="1"/>
  <c r="C817" i="1"/>
  <c r="D816" i="1"/>
  <c r="C816" i="1"/>
  <c r="D815" i="1"/>
  <c r="C815" i="1"/>
  <c r="H814" i="1"/>
  <c r="D814" i="1"/>
  <c r="C814" i="1"/>
  <c r="G814" i="1" s="1"/>
  <c r="D813" i="1"/>
  <c r="C813" i="1"/>
  <c r="D812" i="1"/>
  <c r="C812" i="1"/>
  <c r="H811" i="1"/>
  <c r="D811" i="1"/>
  <c r="C811" i="1"/>
  <c r="D810" i="1"/>
  <c r="C810" i="1"/>
  <c r="D809" i="1"/>
  <c r="C809" i="1"/>
  <c r="D808" i="1"/>
  <c r="C808" i="1"/>
  <c r="D807" i="1"/>
  <c r="C807" i="1"/>
  <c r="H806" i="1"/>
  <c r="D806" i="1"/>
  <c r="C806" i="1"/>
  <c r="G806" i="1" s="1"/>
  <c r="D805" i="1"/>
  <c r="C805" i="1"/>
  <c r="D804" i="1"/>
  <c r="C804" i="1"/>
  <c r="D803" i="1"/>
  <c r="H803" i="1" s="1"/>
  <c r="C803" i="1"/>
  <c r="D802" i="1"/>
  <c r="C802" i="1"/>
  <c r="D801" i="1"/>
  <c r="C801" i="1"/>
  <c r="D800" i="1"/>
  <c r="C800" i="1"/>
  <c r="D799" i="1"/>
  <c r="C799" i="1"/>
  <c r="H799" i="1" s="1"/>
  <c r="D798" i="1"/>
  <c r="H798" i="1" s="1"/>
  <c r="C798" i="1"/>
  <c r="D797" i="1"/>
  <c r="C797" i="1"/>
  <c r="D796" i="1"/>
  <c r="C796" i="1"/>
  <c r="D795" i="1"/>
  <c r="C795" i="1"/>
  <c r="D794" i="1"/>
  <c r="C794" i="1"/>
  <c r="D793" i="1"/>
  <c r="C793" i="1"/>
  <c r="D792" i="1"/>
  <c r="C792" i="1"/>
  <c r="D791" i="1"/>
  <c r="C791" i="1"/>
  <c r="D790" i="1"/>
  <c r="H790" i="1" s="1"/>
  <c r="C790" i="1"/>
  <c r="D789" i="1"/>
  <c r="C789" i="1"/>
  <c r="D788" i="1"/>
  <c r="C788" i="1"/>
  <c r="D787" i="1"/>
  <c r="C787" i="1"/>
  <c r="H786" i="1"/>
  <c r="D786" i="1"/>
  <c r="C786" i="1"/>
  <c r="D785" i="1"/>
  <c r="C785" i="1"/>
  <c r="D784" i="1"/>
  <c r="C784" i="1"/>
  <c r="H783" i="1"/>
  <c r="D783" i="1"/>
  <c r="C783" i="1"/>
  <c r="D782" i="1"/>
  <c r="C782" i="1"/>
  <c r="D781" i="1"/>
  <c r="C781" i="1"/>
  <c r="D780" i="1"/>
  <c r="C780" i="1"/>
  <c r="D779" i="1"/>
  <c r="C779" i="1"/>
  <c r="H778" i="1"/>
  <c r="D778" i="1"/>
  <c r="C778" i="1"/>
  <c r="D777" i="1"/>
  <c r="C777" i="1"/>
  <c r="D776" i="1"/>
  <c r="C776" i="1"/>
  <c r="H775" i="1"/>
  <c r="D775" i="1"/>
  <c r="C775" i="1"/>
  <c r="D774" i="1"/>
  <c r="C774" i="1"/>
  <c r="D773" i="1"/>
  <c r="C773" i="1"/>
  <c r="D772" i="1"/>
  <c r="C772" i="1"/>
  <c r="H771" i="1"/>
  <c r="D771" i="1"/>
  <c r="C771" i="1"/>
  <c r="G771" i="1" s="1"/>
  <c r="H770" i="1"/>
  <c r="D770" i="1"/>
  <c r="C770" i="1"/>
  <c r="D769" i="1"/>
  <c r="C769" i="1"/>
  <c r="D768" i="1"/>
  <c r="C768" i="1"/>
  <c r="D767" i="1"/>
  <c r="C767" i="1"/>
  <c r="D766" i="1"/>
  <c r="C766" i="1"/>
  <c r="D765" i="1"/>
  <c r="C765" i="1"/>
  <c r="D764" i="1"/>
  <c r="C764" i="1"/>
  <c r="D763" i="1"/>
  <c r="H763" i="1" s="1"/>
  <c r="C763" i="1"/>
  <c r="D762" i="1"/>
  <c r="H762" i="1" s="1"/>
  <c r="C762" i="1"/>
  <c r="D761" i="1"/>
  <c r="C761" i="1"/>
  <c r="D760" i="1"/>
  <c r="C760" i="1"/>
  <c r="D759" i="1"/>
  <c r="H759" i="1" s="1"/>
  <c r="C759" i="1"/>
  <c r="D758" i="1"/>
  <c r="C758" i="1"/>
  <c r="D757" i="1"/>
  <c r="C757" i="1"/>
  <c r="D756" i="1"/>
  <c r="C756" i="1"/>
  <c r="D755" i="1"/>
  <c r="C755" i="1"/>
  <c r="D754" i="1"/>
  <c r="H754" i="1" s="1"/>
  <c r="C754" i="1"/>
  <c r="D753" i="1"/>
  <c r="C753" i="1"/>
  <c r="D752" i="1"/>
  <c r="C752" i="1"/>
  <c r="D751" i="1"/>
  <c r="C751" i="1"/>
  <c r="D750" i="1"/>
  <c r="C750" i="1"/>
  <c r="D749" i="1"/>
  <c r="C749" i="1"/>
  <c r="D748" i="1"/>
  <c r="C748" i="1"/>
  <c r="D747" i="1"/>
  <c r="C747" i="1"/>
  <c r="H746" i="1"/>
  <c r="D746" i="1"/>
  <c r="C746" i="1"/>
  <c r="D745" i="1"/>
  <c r="C745" i="1"/>
  <c r="D744" i="1"/>
  <c r="C744" i="1"/>
  <c r="H743" i="1"/>
  <c r="D743" i="1"/>
  <c r="C743" i="1"/>
  <c r="D742" i="1"/>
  <c r="C742" i="1"/>
  <c r="D741" i="1"/>
  <c r="C741" i="1"/>
  <c r="D740" i="1"/>
  <c r="C740" i="1"/>
  <c r="D739" i="1"/>
  <c r="C739" i="1"/>
  <c r="H738" i="1"/>
  <c r="D738" i="1"/>
  <c r="C738" i="1"/>
  <c r="D737" i="1"/>
  <c r="C737" i="1"/>
  <c r="D736" i="1"/>
  <c r="C736" i="1"/>
  <c r="D735" i="1"/>
  <c r="H735" i="1" s="1"/>
  <c r="C735" i="1"/>
  <c r="D734" i="1"/>
  <c r="C734" i="1"/>
  <c r="D733" i="1"/>
  <c r="C733" i="1"/>
  <c r="D732" i="1"/>
  <c r="C732" i="1"/>
  <c r="H731" i="1"/>
  <c r="D731" i="1"/>
  <c r="C731" i="1"/>
  <c r="G731" i="1" s="1"/>
  <c r="D730" i="1"/>
  <c r="H730" i="1" s="1"/>
  <c r="C730" i="1"/>
  <c r="D729" i="1"/>
  <c r="C729" i="1"/>
  <c r="D728" i="1"/>
  <c r="C728" i="1"/>
  <c r="D727" i="1"/>
  <c r="C727" i="1"/>
  <c r="D726" i="1"/>
  <c r="C726" i="1"/>
  <c r="D725" i="1"/>
  <c r="C725" i="1"/>
  <c r="D724" i="1"/>
  <c r="C724" i="1"/>
  <c r="H723" i="1"/>
  <c r="D723" i="1"/>
  <c r="C723" i="1"/>
  <c r="G723" i="1" s="1"/>
  <c r="D722" i="1"/>
  <c r="H722" i="1" s="1"/>
  <c r="C722" i="1"/>
  <c r="D721" i="1"/>
  <c r="C721" i="1"/>
  <c r="D720" i="1"/>
  <c r="C720" i="1"/>
  <c r="D719" i="1"/>
  <c r="C719" i="1"/>
  <c r="H719" i="1" s="1"/>
  <c r="D718" i="1"/>
  <c r="C718" i="1"/>
  <c r="D717" i="1"/>
  <c r="C717" i="1"/>
  <c r="D716" i="1"/>
  <c r="C716" i="1"/>
  <c r="D715" i="1"/>
  <c r="H715" i="1" s="1"/>
  <c r="C715" i="1"/>
  <c r="H714" i="1"/>
  <c r="D714" i="1"/>
  <c r="C714" i="1"/>
  <c r="D713" i="1"/>
  <c r="C713" i="1"/>
  <c r="D712" i="1"/>
  <c r="C712" i="1"/>
  <c r="D711" i="1"/>
  <c r="C711" i="1"/>
  <c r="H710" i="1"/>
  <c r="D710" i="1"/>
  <c r="C710" i="1"/>
  <c r="D709" i="1"/>
  <c r="C709" i="1"/>
  <c r="D708" i="1"/>
  <c r="C708" i="1"/>
  <c r="H707" i="1"/>
  <c r="D707" i="1"/>
  <c r="C707" i="1"/>
  <c r="D706" i="1"/>
  <c r="C706" i="1"/>
  <c r="D705" i="1"/>
  <c r="C705" i="1"/>
  <c r="D704" i="1"/>
  <c r="C704" i="1"/>
  <c r="D703" i="1"/>
  <c r="C703" i="1"/>
  <c r="H702" i="1"/>
  <c r="D702" i="1"/>
  <c r="C702" i="1"/>
  <c r="D701" i="1"/>
  <c r="C701" i="1"/>
  <c r="D700" i="1"/>
  <c r="C700" i="1"/>
  <c r="D699" i="1"/>
  <c r="H699" i="1" s="1"/>
  <c r="C699" i="1"/>
  <c r="D698" i="1"/>
  <c r="C698" i="1"/>
  <c r="D697" i="1"/>
  <c r="C697" i="1"/>
  <c r="D696" i="1"/>
  <c r="C696" i="1"/>
  <c r="H695" i="1"/>
  <c r="D695" i="1"/>
  <c r="C695" i="1"/>
  <c r="G695" i="1" s="1"/>
  <c r="D694" i="1"/>
  <c r="H694" i="1" s="1"/>
  <c r="C694" i="1"/>
  <c r="D693" i="1"/>
  <c r="C693" i="1"/>
  <c r="D692" i="1"/>
  <c r="C692" i="1"/>
  <c r="D691" i="1"/>
  <c r="C691" i="1"/>
  <c r="D690" i="1"/>
  <c r="C690" i="1"/>
  <c r="D689" i="1"/>
  <c r="C689" i="1"/>
  <c r="D688" i="1"/>
  <c r="C688" i="1"/>
  <c r="H687" i="1"/>
  <c r="D687" i="1"/>
  <c r="C687" i="1"/>
  <c r="G687" i="1" s="1"/>
  <c r="D686" i="1"/>
  <c r="H686" i="1" s="1"/>
  <c r="C686" i="1"/>
  <c r="D685" i="1"/>
  <c r="C685" i="1"/>
  <c r="D684" i="1"/>
  <c r="C684" i="1"/>
  <c r="D683" i="1"/>
  <c r="C683" i="1"/>
  <c r="D682" i="1"/>
  <c r="C682" i="1"/>
  <c r="D681" i="1"/>
  <c r="C681" i="1"/>
  <c r="D680" i="1"/>
  <c r="C680" i="1"/>
  <c r="D679" i="1"/>
  <c r="C679" i="1"/>
  <c r="H678" i="1"/>
  <c r="D678" i="1"/>
  <c r="C678" i="1"/>
  <c r="D677" i="1"/>
  <c r="C677" i="1"/>
  <c r="D676" i="1"/>
  <c r="C676" i="1"/>
  <c r="H675" i="1"/>
  <c r="D675" i="1"/>
  <c r="C675" i="1"/>
  <c r="D674" i="1"/>
  <c r="C674" i="1"/>
  <c r="D673" i="1"/>
  <c r="C673" i="1"/>
  <c r="D672" i="1"/>
  <c r="C672" i="1"/>
  <c r="D671" i="1"/>
  <c r="C671" i="1"/>
  <c r="H670" i="1"/>
  <c r="D670" i="1"/>
  <c r="C670" i="1"/>
  <c r="D669" i="1"/>
  <c r="C669" i="1"/>
  <c r="D668" i="1"/>
  <c r="C668" i="1"/>
  <c r="H667" i="1"/>
  <c r="D667" i="1"/>
  <c r="C667" i="1"/>
  <c r="D666" i="1"/>
  <c r="C666" i="1"/>
  <c r="D665" i="1"/>
  <c r="C665" i="1"/>
  <c r="D664" i="1"/>
  <c r="C664" i="1"/>
  <c r="D663" i="1"/>
  <c r="H663" i="1" s="1"/>
  <c r="C663" i="1"/>
  <c r="D662" i="1"/>
  <c r="C662" i="1"/>
  <c r="D661" i="1"/>
  <c r="C661" i="1"/>
  <c r="D660" i="1"/>
  <c r="C660" i="1"/>
  <c r="D659" i="1"/>
  <c r="C659" i="1"/>
  <c r="H658" i="1"/>
  <c r="D658" i="1"/>
  <c r="C658" i="1"/>
  <c r="G658" i="1" s="1"/>
  <c r="D657" i="1"/>
  <c r="C657" i="1"/>
  <c r="D656" i="1"/>
  <c r="C656" i="1"/>
  <c r="D655" i="1"/>
  <c r="H655" i="1" s="1"/>
  <c r="C655" i="1"/>
  <c r="D654" i="1"/>
  <c r="C654" i="1"/>
  <c r="D653" i="1"/>
  <c r="C653" i="1"/>
  <c r="D652" i="1"/>
  <c r="C652" i="1"/>
  <c r="D651" i="1"/>
  <c r="C651" i="1"/>
  <c r="D650" i="1"/>
  <c r="C650" i="1"/>
  <c r="D649" i="1"/>
  <c r="C649" i="1"/>
  <c r="D648" i="1"/>
  <c r="C648" i="1"/>
  <c r="H647" i="1"/>
  <c r="D647" i="1"/>
  <c r="C647" i="1"/>
  <c r="H646" i="1"/>
  <c r="D646" i="1"/>
  <c r="C646" i="1"/>
  <c r="C645" i="1"/>
  <c r="D644" i="1"/>
  <c r="C644" i="1"/>
  <c r="D643" i="1"/>
  <c r="H643" i="1" s="1"/>
  <c r="C643" i="1"/>
  <c r="H642" i="1"/>
  <c r="D642" i="1"/>
  <c r="C642" i="1"/>
  <c r="G642" i="1" s="1"/>
  <c r="D641" i="1"/>
  <c r="C641" i="1"/>
  <c r="D632" i="1"/>
  <c r="C632" i="1"/>
  <c r="G631"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C588" i="1"/>
  <c r="H586" i="1"/>
  <c r="G586" i="1"/>
  <c r="D586" i="1"/>
  <c r="C586" i="1"/>
  <c r="D585" i="1"/>
  <c r="H585" i="1" s="1"/>
  <c r="C585" i="1"/>
  <c r="H584" i="1"/>
  <c r="C584" i="1"/>
  <c r="G584" i="1" s="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C573" i="1"/>
  <c r="D572" i="1"/>
  <c r="C572" i="1"/>
  <c r="D571" i="1"/>
  <c r="D570" i="1"/>
  <c r="C570" i="1"/>
  <c r="D569" i="1"/>
  <c r="C569" i="1"/>
  <c r="C568" i="1"/>
  <c r="D567" i="1"/>
  <c r="C567" i="1"/>
  <c r="D566" i="1"/>
  <c r="C566" i="1"/>
  <c r="C565" i="1"/>
  <c r="G565" i="1" s="1"/>
  <c r="G564" i="1"/>
  <c r="D564" i="1"/>
  <c r="C564" i="1"/>
  <c r="H564" i="1" s="1"/>
  <c r="G563" i="1"/>
  <c r="D563" i="1"/>
  <c r="C563" i="1"/>
  <c r="H563" i="1" s="1"/>
  <c r="G562" i="1"/>
  <c r="D562" i="1"/>
  <c r="C562" i="1"/>
  <c r="H562" i="1" s="1"/>
  <c r="G560" i="1"/>
  <c r="D560" i="1"/>
  <c r="C560" i="1"/>
  <c r="H560" i="1" s="1"/>
  <c r="D559" i="1"/>
  <c r="C559" i="1"/>
  <c r="G558" i="1"/>
  <c r="D558" i="1"/>
  <c r="C558" i="1"/>
  <c r="H558" i="1" s="1"/>
  <c r="G557" i="1"/>
  <c r="D557" i="1"/>
  <c r="C557" i="1"/>
  <c r="D556" i="1"/>
  <c r="C556" i="1"/>
  <c r="D555" i="1"/>
  <c r="C555" i="1"/>
  <c r="G554" i="1"/>
  <c r="D554" i="1"/>
  <c r="C554" i="1"/>
  <c r="H554" i="1" s="1"/>
  <c r="D553" i="1"/>
  <c r="G553" i="1" s="1"/>
  <c r="C553" i="1"/>
  <c r="D552" i="1"/>
  <c r="C552" i="1"/>
  <c r="D551" i="1"/>
  <c r="C551" i="1"/>
  <c r="G550" i="1"/>
  <c r="D550" i="1"/>
  <c r="C550" i="1"/>
  <c r="H550" i="1" s="1"/>
  <c r="G549" i="1"/>
  <c r="D549" i="1"/>
  <c r="C549" i="1"/>
  <c r="D548" i="1"/>
  <c r="C548" i="1"/>
  <c r="D547" i="1"/>
  <c r="C547" i="1"/>
  <c r="G546" i="1"/>
  <c r="D546" i="1"/>
  <c r="C546" i="1"/>
  <c r="H546" i="1" s="1"/>
  <c r="D545" i="1"/>
  <c r="G545" i="1" s="1"/>
  <c r="C545" i="1"/>
  <c r="C544" i="1"/>
  <c r="H544" i="1" s="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G531" i="1" s="1"/>
  <c r="D530" i="1"/>
  <c r="C530" i="1"/>
  <c r="C529" i="1"/>
  <c r="H528" i="1"/>
  <c r="G528" i="1"/>
  <c r="D528" i="1"/>
  <c r="C528" i="1"/>
  <c r="H527" i="1"/>
  <c r="G527" i="1"/>
  <c r="D527" i="1"/>
  <c r="C527" i="1"/>
  <c r="H526" i="1"/>
  <c r="G526" i="1"/>
  <c r="D526" i="1"/>
  <c r="C526" i="1"/>
  <c r="H525" i="1"/>
  <c r="G525" i="1"/>
  <c r="D525" i="1"/>
  <c r="C525" i="1"/>
  <c r="H524" i="1"/>
  <c r="G524" i="1"/>
  <c r="D524" i="1"/>
  <c r="C524" i="1"/>
  <c r="D521" i="1"/>
  <c r="C521" i="1"/>
  <c r="D520" i="1"/>
  <c r="C520" i="1"/>
  <c r="D519" i="1"/>
  <c r="C519" i="1"/>
  <c r="D518" i="1"/>
  <c r="C518" i="1"/>
  <c r="D517" i="1"/>
  <c r="C517" i="1"/>
  <c r="C516" i="1"/>
  <c r="D515" i="1"/>
  <c r="C515" i="1"/>
  <c r="G515" i="1" s="1"/>
  <c r="H514" i="1"/>
  <c r="D514" i="1"/>
  <c r="C514" i="1"/>
  <c r="G514" i="1" s="1"/>
  <c r="D513" i="1"/>
  <c r="H513" i="1" s="1"/>
  <c r="C513" i="1"/>
  <c r="D512" i="1"/>
  <c r="C512" i="1"/>
  <c r="G512" i="1" s="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H485" i="1"/>
  <c r="D485" i="1"/>
  <c r="G485" i="1" s="1"/>
  <c r="C485" i="1"/>
  <c r="H484" i="1"/>
  <c r="D484" i="1"/>
  <c r="G484" i="1" s="1"/>
  <c r="C484" i="1"/>
  <c r="H483" i="1"/>
  <c r="G483" i="1"/>
  <c r="D483" i="1"/>
  <c r="C483" i="1"/>
  <c r="H482" i="1"/>
  <c r="G482" i="1"/>
  <c r="D482" i="1"/>
  <c r="C482" i="1"/>
  <c r="G481" i="1"/>
  <c r="D481" i="1"/>
  <c r="H481" i="1" s="1"/>
  <c r="C481" i="1"/>
  <c r="D480" i="1"/>
  <c r="C480" i="1"/>
  <c r="D479" i="1"/>
  <c r="C479" i="1"/>
  <c r="G477" i="1"/>
  <c r="D477" i="1"/>
  <c r="C477" i="1"/>
  <c r="G476" i="1"/>
  <c r="D476" i="1"/>
  <c r="C476" i="1"/>
  <c r="D475" i="1"/>
  <c r="C475" i="1"/>
  <c r="D474" i="1"/>
  <c r="C474" i="1"/>
  <c r="G473" i="1"/>
  <c r="D473" i="1"/>
  <c r="C473" i="1"/>
  <c r="G472" i="1"/>
  <c r="D472" i="1"/>
  <c r="C472" i="1"/>
  <c r="D471" i="1"/>
  <c r="C471" i="1"/>
  <c r="D470" i="1"/>
  <c r="C470" i="1"/>
  <c r="G469" i="1"/>
  <c r="D469" i="1"/>
  <c r="C469" i="1"/>
  <c r="G468" i="1"/>
  <c r="D468" i="1"/>
  <c r="C468" i="1"/>
  <c r="D467" i="1"/>
  <c r="C467" i="1"/>
  <c r="D465" i="1"/>
  <c r="C465" i="1"/>
  <c r="G464" i="1"/>
  <c r="D464" i="1"/>
  <c r="C464" i="1"/>
  <c r="D462" i="1"/>
  <c r="C462" i="1"/>
  <c r="D461" i="1"/>
  <c r="C461" i="1"/>
  <c r="D460" i="1"/>
  <c r="C460" i="1"/>
  <c r="D459" i="1"/>
  <c r="C459" i="1"/>
  <c r="D458" i="1"/>
  <c r="C458" i="1"/>
  <c r="D457" i="1"/>
  <c r="C457" i="1"/>
  <c r="D456" i="1"/>
  <c r="C456" i="1"/>
  <c r="D455" i="1"/>
  <c r="C455" i="1"/>
  <c r="D454" i="1"/>
  <c r="C454" i="1"/>
  <c r="D452" i="1"/>
  <c r="C452" i="1"/>
  <c r="D451" i="1"/>
  <c r="C451" i="1"/>
  <c r="D450" i="1"/>
  <c r="C450" i="1"/>
  <c r="G450" i="1" s="1"/>
  <c r="C449" i="1"/>
  <c r="D448" i="1"/>
  <c r="C448" i="1"/>
  <c r="G447" i="1"/>
  <c r="D447" i="1"/>
  <c r="C447" i="1"/>
  <c r="G446" i="1"/>
  <c r="D446" i="1"/>
  <c r="C446" i="1"/>
  <c r="D445" i="1"/>
  <c r="C445" i="1"/>
  <c r="D444" i="1"/>
  <c r="C444" i="1"/>
  <c r="H443" i="1"/>
  <c r="D443" i="1"/>
  <c r="C443" i="1"/>
  <c r="G443" i="1" s="1"/>
  <c r="D442" i="1"/>
  <c r="C442" i="1"/>
  <c r="G442" i="1" s="1"/>
  <c r="D441" i="1"/>
  <c r="C441" i="1"/>
  <c r="G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D433" i="1"/>
  <c r="C433" i="1"/>
  <c r="G433" i="1" s="1"/>
  <c r="H432" i="1"/>
  <c r="D432" i="1"/>
  <c r="C432" i="1"/>
  <c r="G432" i="1" s="1"/>
  <c r="H431" i="1"/>
  <c r="D431" i="1"/>
  <c r="C431" i="1"/>
  <c r="G431" i="1" s="1"/>
  <c r="D430" i="1"/>
  <c r="C430" i="1"/>
  <c r="G430" i="1" s="1"/>
  <c r="D429" i="1"/>
  <c r="C429" i="1"/>
  <c r="G429" i="1" s="1"/>
  <c r="H428" i="1"/>
  <c r="D428" i="1"/>
  <c r="C428" i="1"/>
  <c r="G428" i="1" s="1"/>
  <c r="H427" i="1"/>
  <c r="D427" i="1"/>
  <c r="C427" i="1"/>
  <c r="G427" i="1" s="1"/>
  <c r="D426" i="1"/>
  <c r="C426" i="1"/>
  <c r="G426" i="1" s="1"/>
  <c r="D425" i="1"/>
  <c r="C425" i="1"/>
  <c r="G425" i="1" s="1"/>
  <c r="H424" i="1"/>
  <c r="D424" i="1"/>
  <c r="C424" i="1"/>
  <c r="G424" i="1" s="1"/>
  <c r="H423" i="1"/>
  <c r="D423" i="1"/>
  <c r="C423" i="1"/>
  <c r="G423" i="1" s="1"/>
  <c r="D422" i="1"/>
  <c r="C422" i="1"/>
  <c r="G422" i="1" s="1"/>
  <c r="D421" i="1"/>
  <c r="D420" i="1"/>
  <c r="C420" i="1"/>
  <c r="D419" i="1"/>
  <c r="C419" i="1"/>
  <c r="D418" i="1"/>
  <c r="C418" i="1"/>
  <c r="D417" i="1"/>
  <c r="C417" i="1"/>
  <c r="D416" i="1"/>
  <c r="C416" i="1"/>
  <c r="C413" i="1"/>
  <c r="D412" i="1"/>
  <c r="D411" i="1"/>
  <c r="D406" i="1"/>
  <c r="C406" i="1"/>
  <c r="D405" i="1"/>
  <c r="C405" i="1"/>
  <c r="D404" i="1"/>
  <c r="C404" i="1"/>
  <c r="D401" i="1"/>
  <c r="G401" i="1" s="1"/>
  <c r="C401" i="1"/>
  <c r="G400" i="1"/>
  <c r="D400" i="1"/>
  <c r="C400" i="1"/>
  <c r="H400" i="1" s="1"/>
  <c r="D399" i="1"/>
  <c r="G399" i="1" s="1"/>
  <c r="C399" i="1"/>
  <c r="G398" i="1"/>
  <c r="D398" i="1"/>
  <c r="C398" i="1"/>
  <c r="H398" i="1" s="1"/>
  <c r="D397" i="1"/>
  <c r="G397" i="1" s="1"/>
  <c r="C397" i="1"/>
  <c r="G396" i="1"/>
  <c r="D396" i="1"/>
  <c r="C396" i="1"/>
  <c r="H396" i="1" s="1"/>
  <c r="D395" i="1"/>
  <c r="G395" i="1" s="1"/>
  <c r="C395" i="1"/>
  <c r="G394" i="1"/>
  <c r="D394" i="1"/>
  <c r="C394" i="1"/>
  <c r="H394" i="1" s="1"/>
  <c r="D393" i="1"/>
  <c r="G393" i="1" s="1"/>
  <c r="C393" i="1"/>
  <c r="G392" i="1"/>
  <c r="D392" i="1"/>
  <c r="C392" i="1"/>
  <c r="H392" i="1" s="1"/>
  <c r="D391" i="1"/>
  <c r="D390" i="1"/>
  <c r="G390" i="1" s="1"/>
  <c r="C390" i="1"/>
  <c r="G389" i="1"/>
  <c r="D389" i="1"/>
  <c r="C389" i="1"/>
  <c r="H389" i="1" s="1"/>
  <c r="D388" i="1"/>
  <c r="C388" i="1"/>
  <c r="D387" i="1"/>
  <c r="C387" i="1"/>
  <c r="G387" i="1" s="1"/>
  <c r="D386" i="1"/>
  <c r="H386" i="1" s="1"/>
  <c r="C386" i="1"/>
  <c r="G385" i="1"/>
  <c r="D385" i="1"/>
  <c r="C385" i="1"/>
  <c r="H385" i="1" s="1"/>
  <c r="D384" i="1"/>
  <c r="G384" i="1" s="1"/>
  <c r="C384" i="1"/>
  <c r="G383" i="1"/>
  <c r="D383" i="1"/>
  <c r="C383" i="1"/>
  <c r="H383" i="1" s="1"/>
  <c r="D382" i="1"/>
  <c r="G382" i="1" s="1"/>
  <c r="C382" i="1"/>
  <c r="G381" i="1"/>
  <c r="D381" i="1"/>
  <c r="C381" i="1"/>
  <c r="H381" i="1" s="1"/>
  <c r="D380" i="1"/>
  <c r="G380" i="1" s="1"/>
  <c r="C380" i="1"/>
  <c r="G379" i="1"/>
  <c r="D379" i="1"/>
  <c r="C379" i="1"/>
  <c r="H379" i="1" s="1"/>
  <c r="D378" i="1"/>
  <c r="G378" i="1" s="1"/>
  <c r="C378" i="1"/>
  <c r="G377" i="1"/>
  <c r="D377" i="1"/>
  <c r="C377" i="1"/>
  <c r="H377" i="1" s="1"/>
  <c r="D376" i="1"/>
  <c r="G376" i="1" s="1"/>
  <c r="C376" i="1"/>
  <c r="G375" i="1"/>
  <c r="D375" i="1"/>
  <c r="C375" i="1"/>
  <c r="H375" i="1" s="1"/>
  <c r="D374" i="1"/>
  <c r="G374" i="1" s="1"/>
  <c r="C374" i="1"/>
  <c r="D373" i="1"/>
  <c r="H372" i="1"/>
  <c r="G372" i="1"/>
  <c r="D372" i="1"/>
  <c r="C372" i="1"/>
  <c r="D371" i="1"/>
  <c r="C371" i="1"/>
  <c r="D370" i="1"/>
  <c r="C370" i="1"/>
  <c r="D369" i="1"/>
  <c r="H369" i="1" s="1"/>
  <c r="C369" i="1"/>
  <c r="H368" i="1"/>
  <c r="G368" i="1"/>
  <c r="D368" i="1"/>
  <c r="C368" i="1"/>
  <c r="D367" i="1"/>
  <c r="C367" i="1"/>
  <c r="D366" i="1"/>
  <c r="C366" i="1"/>
  <c r="H366" i="1" s="1"/>
  <c r="D365" i="1"/>
  <c r="H365" i="1" s="1"/>
  <c r="C365" i="1"/>
  <c r="D364" i="1"/>
  <c r="C364" i="1"/>
  <c r="D363" i="1"/>
  <c r="C363" i="1"/>
  <c r="G363" i="1" s="1"/>
  <c r="H362" i="1"/>
  <c r="D362" i="1"/>
  <c r="C362" i="1"/>
  <c r="G362" i="1" s="1"/>
  <c r="H361" i="1"/>
  <c r="D361" i="1"/>
  <c r="C361" i="1"/>
  <c r="G361" i="1" s="1"/>
  <c r="D360" i="1"/>
  <c r="C360" i="1"/>
  <c r="G360" i="1" s="1"/>
  <c r="D359" i="1"/>
  <c r="C359" i="1"/>
  <c r="G359" i="1" s="1"/>
  <c r="H357" i="1"/>
  <c r="D357" i="1"/>
  <c r="C357" i="1"/>
  <c r="G357" i="1" s="1"/>
  <c r="H356" i="1"/>
  <c r="D356" i="1"/>
  <c r="C356" i="1"/>
  <c r="G356" i="1" s="1"/>
  <c r="D355" i="1"/>
  <c r="C355" i="1"/>
  <c r="G355" i="1" s="1"/>
  <c r="D354" i="1"/>
  <c r="C354" i="1"/>
  <c r="G354" i="1" s="1"/>
  <c r="H353" i="1"/>
  <c r="D353" i="1"/>
  <c r="C353" i="1"/>
  <c r="G353" i="1" s="1"/>
  <c r="H352" i="1"/>
  <c r="D352" i="1"/>
  <c r="C352" i="1"/>
  <c r="G352" i="1" s="1"/>
  <c r="D351" i="1"/>
  <c r="C351" i="1"/>
  <c r="G351" i="1" s="1"/>
  <c r="D350" i="1"/>
  <c r="C350" i="1"/>
  <c r="G350" i="1" s="1"/>
  <c r="H349" i="1"/>
  <c r="D349" i="1"/>
  <c r="C349" i="1"/>
  <c r="G349" i="1" s="1"/>
  <c r="H348" i="1"/>
  <c r="D348" i="1"/>
  <c r="C348" i="1"/>
  <c r="G348" i="1" s="1"/>
  <c r="D347" i="1"/>
  <c r="C347" i="1"/>
  <c r="G347" i="1" s="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G283" i="1" s="1"/>
  <c r="C283" i="1"/>
  <c r="D282" i="1"/>
  <c r="C282" i="1"/>
  <c r="D281" i="1"/>
  <c r="C281" i="1"/>
  <c r="G280" i="1"/>
  <c r="D280" i="1"/>
  <c r="C280" i="1"/>
  <c r="D279" i="1"/>
  <c r="C279" i="1"/>
  <c r="D278" i="1"/>
  <c r="C278" i="1"/>
  <c r="D277" i="1"/>
  <c r="C277" i="1"/>
  <c r="D276" i="1"/>
  <c r="G276" i="1" s="1"/>
  <c r="C276" i="1"/>
  <c r="D275" i="1"/>
  <c r="C275" i="1"/>
  <c r="D274" i="1"/>
  <c r="C274" i="1"/>
  <c r="D273" i="1"/>
  <c r="C273" i="1"/>
  <c r="H273" i="1" s="1"/>
  <c r="G272" i="1"/>
  <c r="D272" i="1"/>
  <c r="C272" i="1"/>
  <c r="D271" i="1"/>
  <c r="G271" i="1" s="1"/>
  <c r="C271" i="1"/>
  <c r="D270" i="1"/>
  <c r="C270" i="1"/>
  <c r="D269" i="1"/>
  <c r="C269" i="1"/>
  <c r="D268" i="1"/>
  <c r="C268" i="1"/>
  <c r="D267" i="1"/>
  <c r="G267" i="1" s="1"/>
  <c r="C267" i="1"/>
  <c r="D266" i="1"/>
  <c r="C266" i="1"/>
  <c r="H266" i="1" s="1"/>
  <c r="D265" i="1"/>
  <c r="C265" i="1"/>
  <c r="C264" i="1"/>
  <c r="D263" i="1"/>
  <c r="C263" i="1"/>
  <c r="D262" i="1"/>
  <c r="C262" i="1"/>
  <c r="D261" i="1"/>
  <c r="C261" i="1"/>
  <c r="H261" i="1" s="1"/>
  <c r="D260" i="1"/>
  <c r="G260" i="1" s="1"/>
  <c r="C260" i="1"/>
  <c r="D258" i="1"/>
  <c r="C258" i="1"/>
  <c r="D257" i="1"/>
  <c r="C257" i="1"/>
  <c r="D256" i="1"/>
  <c r="C256" i="1"/>
  <c r="D255" i="1"/>
  <c r="G255" i="1" s="1"/>
  <c r="C255" i="1"/>
  <c r="D254" i="1"/>
  <c r="C254" i="1"/>
  <c r="H254" i="1" s="1"/>
  <c r="D253" i="1"/>
  <c r="C253" i="1"/>
  <c r="D252" i="1"/>
  <c r="G252" i="1" s="1"/>
  <c r="C252" i="1"/>
  <c r="D251" i="1"/>
  <c r="C251" i="1"/>
  <c r="D250" i="1"/>
  <c r="C250" i="1"/>
  <c r="D249" i="1"/>
  <c r="C249" i="1"/>
  <c r="H249" i="1" s="1"/>
  <c r="C248" i="1"/>
  <c r="D247" i="1"/>
  <c r="G247" i="1" s="1"/>
  <c r="C247" i="1"/>
  <c r="D246" i="1"/>
  <c r="C246" i="1"/>
  <c r="D245" i="1"/>
  <c r="C245" i="1"/>
  <c r="D244" i="1"/>
  <c r="C244" i="1"/>
  <c r="D243" i="1"/>
  <c r="D242" i="1"/>
  <c r="C242" i="1"/>
  <c r="D241" i="1"/>
  <c r="C241" i="1"/>
  <c r="D240" i="1"/>
  <c r="D239" i="1"/>
  <c r="C239" i="1"/>
  <c r="D238" i="1"/>
  <c r="C238" i="1"/>
  <c r="D237" i="1"/>
  <c r="C237" i="1"/>
  <c r="H237" i="1" s="1"/>
  <c r="D236" i="1"/>
  <c r="C236" i="1"/>
  <c r="D235" i="1"/>
  <c r="G235" i="1" s="1"/>
  <c r="C235" i="1"/>
  <c r="D234" i="1"/>
  <c r="C234" i="1"/>
  <c r="H234" i="1" s="1"/>
  <c r="D233" i="1"/>
  <c r="C233" i="1"/>
  <c r="D232" i="1"/>
  <c r="C232" i="1"/>
  <c r="D231" i="1"/>
  <c r="G231" i="1" s="1"/>
  <c r="C231" i="1"/>
  <c r="D230" i="1"/>
  <c r="C230" i="1"/>
  <c r="H230" i="1" s="1"/>
  <c r="D229" i="1"/>
  <c r="C229" i="1"/>
  <c r="D228" i="1"/>
  <c r="C228" i="1"/>
  <c r="D227" i="1"/>
  <c r="G227" i="1" s="1"/>
  <c r="C227" i="1"/>
  <c r="D226" i="1"/>
  <c r="C226" i="1"/>
  <c r="H226" i="1" s="1"/>
  <c r="D225" i="1"/>
  <c r="C225" i="1"/>
  <c r="C224" i="1"/>
  <c r="D223" i="1"/>
  <c r="G223" i="1" s="1"/>
  <c r="C223" i="1"/>
  <c r="D222" i="1"/>
  <c r="C222" i="1"/>
  <c r="D221" i="1"/>
  <c r="C221" i="1"/>
  <c r="D219" i="1"/>
  <c r="G219" i="1" s="1"/>
  <c r="C219" i="1"/>
  <c r="D218" i="1"/>
  <c r="C218" i="1"/>
  <c r="D217" i="1"/>
  <c r="C217" i="1"/>
  <c r="D216" i="1"/>
  <c r="G216" i="1" s="1"/>
  <c r="C216" i="1"/>
  <c r="C215" i="1"/>
  <c r="D214" i="1"/>
  <c r="C214" i="1"/>
  <c r="D213" i="1"/>
  <c r="C213" i="1"/>
  <c r="C212" i="1"/>
  <c r="C211" i="1"/>
  <c r="D210" i="1"/>
  <c r="C210" i="1"/>
  <c r="D209" i="1"/>
  <c r="C209" i="1"/>
  <c r="H209" i="1" s="1"/>
  <c r="G208" i="1"/>
  <c r="D208" i="1"/>
  <c r="C208" i="1"/>
  <c r="D207" i="1"/>
  <c r="G207" i="1" s="1"/>
  <c r="C207" i="1"/>
  <c r="D206" i="1"/>
  <c r="C206" i="1"/>
  <c r="D205" i="1"/>
  <c r="C205" i="1"/>
  <c r="D204" i="1"/>
  <c r="C204" i="1"/>
  <c r="D203" i="1"/>
  <c r="G203" i="1" s="1"/>
  <c r="C203" i="1"/>
  <c r="D202" i="1"/>
  <c r="C202" i="1"/>
  <c r="H202" i="1" s="1"/>
  <c r="D201" i="1"/>
  <c r="C201" i="1"/>
  <c r="D200" i="1"/>
  <c r="C200" i="1"/>
  <c r="D199" i="1"/>
  <c r="G199" i="1" s="1"/>
  <c r="C199" i="1"/>
  <c r="D198" i="1"/>
  <c r="C198" i="1"/>
  <c r="D197" i="1"/>
  <c r="C197" i="1"/>
  <c r="G196" i="1"/>
  <c r="D196" i="1"/>
  <c r="C196" i="1"/>
  <c r="D195" i="1"/>
  <c r="C195" i="1"/>
  <c r="D194" i="1"/>
  <c r="C194" i="1"/>
  <c r="D193" i="1"/>
  <c r="C193" i="1"/>
  <c r="H193" i="1" s="1"/>
  <c r="D191" i="1"/>
  <c r="G191" i="1" s="1"/>
  <c r="C191" i="1"/>
  <c r="D190" i="1"/>
  <c r="C190" i="1"/>
  <c r="D189" i="1"/>
  <c r="C189" i="1"/>
  <c r="D188" i="1"/>
  <c r="C188" i="1"/>
  <c r="D187" i="1"/>
  <c r="G187" i="1" s="1"/>
  <c r="C187" i="1"/>
  <c r="D186" i="1"/>
  <c r="C186" i="1"/>
  <c r="H186" i="1" s="1"/>
  <c r="D185" i="1"/>
  <c r="C185" i="1"/>
  <c r="C184" i="1"/>
  <c r="D183" i="1"/>
  <c r="G183" i="1" s="1"/>
  <c r="C183" i="1"/>
  <c r="D182" i="1"/>
  <c r="C182" i="1"/>
  <c r="D181" i="1"/>
  <c r="C181" i="1"/>
  <c r="D180" i="1"/>
  <c r="C180" i="1"/>
  <c r="G180" i="1" s="1"/>
  <c r="D179" i="1"/>
  <c r="G179" i="1" s="1"/>
  <c r="C179" i="1"/>
  <c r="D178" i="1"/>
  <c r="C178" i="1"/>
  <c r="D177" i="1"/>
  <c r="C177" i="1"/>
  <c r="D176" i="1"/>
  <c r="C176" i="1"/>
  <c r="D175" i="1"/>
  <c r="G175" i="1" s="1"/>
  <c r="C175" i="1"/>
  <c r="D174" i="1"/>
  <c r="C174" i="1"/>
  <c r="D173" i="1"/>
  <c r="C173" i="1"/>
  <c r="D172" i="1"/>
  <c r="C172" i="1"/>
  <c r="D171" i="1"/>
  <c r="G171" i="1" s="1"/>
  <c r="C171" i="1"/>
  <c r="D170" i="1"/>
  <c r="C170" i="1"/>
  <c r="D169" i="1"/>
  <c r="C169" i="1"/>
  <c r="D168" i="1"/>
  <c r="C168" i="1"/>
  <c r="D167" i="1"/>
  <c r="G167" i="1" s="1"/>
  <c r="C167" i="1"/>
  <c r="D166" i="1"/>
  <c r="C166" i="1"/>
  <c r="D165" i="1"/>
  <c r="C165" i="1"/>
  <c r="D164" i="1"/>
  <c r="C164" i="1"/>
  <c r="D163" i="1"/>
  <c r="C163" i="1"/>
  <c r="D162" i="1"/>
  <c r="C162" i="1"/>
  <c r="D161" i="1"/>
  <c r="C161" i="1"/>
  <c r="D160" i="1"/>
  <c r="G160" i="1" s="1"/>
  <c r="C160" i="1"/>
  <c r="D158" i="1"/>
  <c r="C158" i="1"/>
  <c r="H158" i="1" s="1"/>
  <c r="D157" i="1"/>
  <c r="C157" i="1"/>
  <c r="D156" i="1"/>
  <c r="C156" i="1"/>
  <c r="D155" i="1"/>
  <c r="G155" i="1" s="1"/>
  <c r="C155" i="1"/>
  <c r="D154" i="1"/>
  <c r="C154" i="1"/>
  <c r="D153" i="1"/>
  <c r="C153" i="1"/>
  <c r="D152" i="1"/>
  <c r="C152" i="1"/>
  <c r="D151" i="1"/>
  <c r="C151" i="1"/>
  <c r="D150" i="1"/>
  <c r="C150" i="1"/>
  <c r="D149" i="1"/>
  <c r="C149" i="1"/>
  <c r="D146" i="1"/>
  <c r="C146" i="1"/>
  <c r="D145" i="1"/>
  <c r="C145" i="1"/>
  <c r="H145" i="1" s="1"/>
  <c r="D144" i="1"/>
  <c r="C144" i="1"/>
  <c r="H144" i="1" s="1"/>
  <c r="D143" i="1"/>
  <c r="C143" i="1"/>
  <c r="D142" i="1"/>
  <c r="C142" i="1"/>
  <c r="H142" i="1" s="1"/>
  <c r="D141" i="1"/>
  <c r="C141" i="1"/>
  <c r="H141" i="1" s="1"/>
  <c r="D140" i="1"/>
  <c r="G140" i="1" s="1"/>
  <c r="C140" i="1"/>
  <c r="D139" i="1"/>
  <c r="G139" i="1" s="1"/>
  <c r="C139" i="1"/>
  <c r="D138" i="1"/>
  <c r="C138" i="1"/>
  <c r="D137" i="1"/>
  <c r="C137" i="1"/>
  <c r="G136" i="1"/>
  <c r="D136" i="1"/>
  <c r="C136" i="1"/>
  <c r="H136" i="1" s="1"/>
  <c r="D135" i="1"/>
  <c r="D134" i="1"/>
  <c r="C134" i="1"/>
  <c r="H134" i="1" s="1"/>
  <c r="D133" i="1"/>
  <c r="C133" i="1"/>
  <c r="D132" i="1"/>
  <c r="C132" i="1"/>
  <c r="H132" i="1" s="1"/>
  <c r="D131" i="1"/>
  <c r="C131" i="1"/>
  <c r="D130" i="1"/>
  <c r="C130" i="1"/>
  <c r="D129" i="1"/>
  <c r="G128" i="1"/>
  <c r="D128" i="1"/>
  <c r="C128" i="1"/>
  <c r="H128" i="1" s="1"/>
  <c r="D127" i="1"/>
  <c r="C127" i="1"/>
  <c r="D126" i="1"/>
  <c r="C126" i="1"/>
  <c r="H126" i="1" s="1"/>
  <c r="D125" i="1"/>
  <c r="C125" i="1"/>
  <c r="H125" i="1" s="1"/>
  <c r="D124" i="1"/>
  <c r="C124" i="1"/>
  <c r="D123" i="1"/>
  <c r="G123" i="1" s="1"/>
  <c r="C123" i="1"/>
  <c r="D122" i="1"/>
  <c r="C122" i="1"/>
  <c r="D121" i="1"/>
  <c r="C121" i="1"/>
  <c r="D119" i="1"/>
  <c r="G119" i="1" s="1"/>
  <c r="C119" i="1"/>
  <c r="D118" i="1"/>
  <c r="C118" i="1"/>
  <c r="D117" i="1"/>
  <c r="C117" i="1"/>
  <c r="G116" i="1"/>
  <c r="D116" i="1"/>
  <c r="C116" i="1"/>
  <c r="H116" i="1" s="1"/>
  <c r="D115" i="1"/>
  <c r="C115" i="1"/>
  <c r="D114" i="1"/>
  <c r="C114" i="1"/>
  <c r="H114" i="1" s="1"/>
  <c r="D113" i="1"/>
  <c r="C113" i="1"/>
  <c r="D112" i="1"/>
  <c r="C112" i="1"/>
  <c r="H111" i="1"/>
  <c r="D111" i="1"/>
  <c r="C111" i="1"/>
  <c r="G111" i="1" s="1"/>
  <c r="H110" i="1"/>
  <c r="D110" i="1"/>
  <c r="C110" i="1"/>
  <c r="G110" i="1" s="1"/>
  <c r="G109" i="1"/>
  <c r="D109" i="1"/>
  <c r="C109" i="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G84" i="1"/>
  <c r="D84" i="1"/>
  <c r="C84" i="1"/>
  <c r="H84" i="1" s="1"/>
  <c r="G83" i="1"/>
  <c r="D83" i="1"/>
  <c r="C83" i="1"/>
  <c r="H83" i="1" s="1"/>
  <c r="G82" i="1"/>
  <c r="D82" i="1"/>
  <c r="C82" i="1"/>
  <c r="H82" i="1" s="1"/>
  <c r="G81" i="1"/>
  <c r="D81" i="1"/>
  <c r="C81" i="1"/>
  <c r="H81" i="1" s="1"/>
  <c r="G80" i="1"/>
  <c r="D80" i="1"/>
  <c r="C80" i="1"/>
  <c r="H80" i="1" s="1"/>
  <c r="D79" i="1"/>
  <c r="C79" i="1"/>
  <c r="D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G60" i="1"/>
  <c r="D60" i="1"/>
  <c r="C60" i="1"/>
  <c r="H60" i="1" s="1"/>
  <c r="D59" i="1"/>
  <c r="C59" i="1"/>
  <c r="D58" i="1"/>
  <c r="D57" i="1"/>
  <c r="H57" i="1" s="1"/>
  <c r="C57" i="1"/>
  <c r="D56" i="1"/>
  <c r="H56" i="1" s="1"/>
  <c r="C56" i="1"/>
  <c r="C55" i="1"/>
  <c r="D54" i="1"/>
  <c r="C54" i="1"/>
  <c r="D53" i="1"/>
  <c r="C53" i="1"/>
  <c r="G52" i="1"/>
  <c r="D52" i="1"/>
  <c r="C52" i="1"/>
  <c r="H52" i="1" s="1"/>
  <c r="D51" i="1"/>
  <c r="C51" i="1"/>
  <c r="D50" i="1"/>
  <c r="C50" i="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D25" i="1"/>
  <c r="H25" i="1" s="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H236" i="1" l="1"/>
  <c r="G236" i="1"/>
  <c r="H475" i="1"/>
  <c r="G475" i="1"/>
  <c r="H479" i="1"/>
  <c r="G479" i="1"/>
  <c r="H1522" i="1"/>
  <c r="G1522" i="1"/>
  <c r="E5" i="6"/>
  <c r="D1299" i="1" s="1"/>
  <c r="D1304" i="1"/>
  <c r="G1304" i="1" s="1"/>
  <c r="G4" i="1"/>
  <c r="G5" i="1"/>
  <c r="G6" i="1"/>
  <c r="G7" i="1"/>
  <c r="G8" i="1"/>
  <c r="G9" i="1"/>
  <c r="G10" i="1"/>
  <c r="G11" i="1"/>
  <c r="G12" i="1"/>
  <c r="G13" i="1"/>
  <c r="G14" i="1"/>
  <c r="G15" i="1"/>
  <c r="G16" i="1"/>
  <c r="G17" i="1"/>
  <c r="G18" i="1"/>
  <c r="G19" i="1"/>
  <c r="G20" i="1"/>
  <c r="G21" i="1"/>
  <c r="G22" i="1"/>
  <c r="G23" i="1"/>
  <c r="G24" i="1"/>
  <c r="H51" i="1"/>
  <c r="H54" i="1"/>
  <c r="G56" i="1"/>
  <c r="G57" i="1"/>
  <c r="H59" i="1"/>
  <c r="G62" i="1"/>
  <c r="G63" i="1"/>
  <c r="G64" i="1"/>
  <c r="G65" i="1"/>
  <c r="G66" i="1"/>
  <c r="G67" i="1"/>
  <c r="G68" i="1"/>
  <c r="G69" i="1"/>
  <c r="G70" i="1"/>
  <c r="G71" i="1"/>
  <c r="G72" i="1"/>
  <c r="G75" i="1"/>
  <c r="G76" i="1"/>
  <c r="G77" i="1"/>
  <c r="H79" i="1"/>
  <c r="H108" i="1"/>
  <c r="H112" i="1"/>
  <c r="G115" i="1"/>
  <c r="H117" i="1"/>
  <c r="H122" i="1"/>
  <c r="H124" i="1"/>
  <c r="G127" i="1"/>
  <c r="G131" i="1"/>
  <c r="H137" i="1"/>
  <c r="H146" i="1"/>
  <c r="H152" i="1"/>
  <c r="G152" i="1"/>
  <c r="H156" i="1"/>
  <c r="G156" i="1"/>
  <c r="H181" i="1"/>
  <c r="H198" i="1"/>
  <c r="H200" i="1"/>
  <c r="G200" i="1"/>
  <c r="H204" i="1"/>
  <c r="G204" i="1"/>
  <c r="H282" i="1"/>
  <c r="H284" i="1"/>
  <c r="G284" i="1"/>
  <c r="H371" i="1"/>
  <c r="H376" i="1"/>
  <c r="H380" i="1"/>
  <c r="H384" i="1"/>
  <c r="H390" i="1"/>
  <c r="H393" i="1"/>
  <c r="H397" i="1"/>
  <c r="H401" i="1"/>
  <c r="H416" i="1"/>
  <c r="G416" i="1"/>
  <c r="H418" i="1"/>
  <c r="G418" i="1"/>
  <c r="H420" i="1"/>
  <c r="G420" i="1"/>
  <c r="G144" i="1"/>
  <c r="H347" i="1"/>
  <c r="H351" i="1"/>
  <c r="H355" i="1"/>
  <c r="H360" i="1"/>
  <c r="H370" i="1"/>
  <c r="G370" i="1"/>
  <c r="H422" i="1"/>
  <c r="H426" i="1"/>
  <c r="H430" i="1"/>
  <c r="H434" i="1"/>
  <c r="H438" i="1"/>
  <c r="H442" i="1"/>
  <c r="H444" i="1"/>
  <c r="G444" i="1"/>
  <c r="H465" i="1"/>
  <c r="G465" i="1"/>
  <c r="H471" i="1"/>
  <c r="G471" i="1"/>
  <c r="H474" i="1"/>
  <c r="G474" i="1"/>
  <c r="H480" i="1"/>
  <c r="G480" i="1"/>
  <c r="H486" i="1"/>
  <c r="G486" i="1"/>
  <c r="H488" i="1"/>
  <c r="G488" i="1"/>
  <c r="H490" i="1"/>
  <c r="G490" i="1"/>
  <c r="H492" i="1"/>
  <c r="G492" i="1"/>
  <c r="H494" i="1"/>
  <c r="G494" i="1"/>
  <c r="H496" i="1"/>
  <c r="G496" i="1"/>
  <c r="H498" i="1"/>
  <c r="G498" i="1"/>
  <c r="H500" i="1"/>
  <c r="G500" i="1"/>
  <c r="H502" i="1"/>
  <c r="G502" i="1"/>
  <c r="H504" i="1"/>
  <c r="G504" i="1"/>
  <c r="H506" i="1"/>
  <c r="G506" i="1"/>
  <c r="H508" i="1"/>
  <c r="G508" i="1"/>
  <c r="G674" i="1"/>
  <c r="H674" i="1"/>
  <c r="G679" i="1"/>
  <c r="H679" i="1"/>
  <c r="G683" i="1"/>
  <c r="H683" i="1"/>
  <c r="G810" i="1"/>
  <c r="H810" i="1"/>
  <c r="G815" i="1"/>
  <c r="H815" i="1"/>
  <c r="G822" i="1"/>
  <c r="H822" i="1"/>
  <c r="G866" i="1"/>
  <c r="H866" i="1"/>
  <c r="G883" i="1"/>
  <c r="H883" i="1"/>
  <c r="G890" i="1"/>
  <c r="H890" i="1"/>
  <c r="G895" i="1"/>
  <c r="H895" i="1"/>
  <c r="G930" i="1"/>
  <c r="H930" i="1"/>
  <c r="G947" i="1"/>
  <c r="H947" i="1"/>
  <c r="G954" i="1"/>
  <c r="H954" i="1"/>
  <c r="G959" i="1"/>
  <c r="H959" i="1"/>
  <c r="G1054" i="1"/>
  <c r="H1054" i="1"/>
  <c r="G1076" i="1"/>
  <c r="H1076" i="1"/>
  <c r="G1083" i="1"/>
  <c r="H1083" i="1"/>
  <c r="H445" i="1"/>
  <c r="G445" i="1"/>
  <c r="H448" i="1"/>
  <c r="G448" i="1"/>
  <c r="H467" i="1"/>
  <c r="G467" i="1"/>
  <c r="H470" i="1"/>
  <c r="G470" i="1"/>
  <c r="F28" i="6"/>
  <c r="C1322" i="1"/>
  <c r="F99" i="6"/>
  <c r="C1393" i="1"/>
  <c r="G86" i="1"/>
  <c r="G87" i="1"/>
  <c r="G88" i="1"/>
  <c r="G89" i="1"/>
  <c r="G90" i="1"/>
  <c r="G91" i="1"/>
  <c r="G92" i="1"/>
  <c r="G93" i="1"/>
  <c r="G94" i="1"/>
  <c r="G95" i="1"/>
  <c r="G96" i="1"/>
  <c r="G97" i="1"/>
  <c r="G98" i="1"/>
  <c r="G99" i="1"/>
  <c r="G100" i="1"/>
  <c r="G101" i="1"/>
  <c r="G103" i="1"/>
  <c r="G104" i="1"/>
  <c r="G105" i="1"/>
  <c r="G106" i="1"/>
  <c r="G107" i="1"/>
  <c r="H50" i="1"/>
  <c r="H53" i="1"/>
  <c r="H85" i="1"/>
  <c r="H109" i="1"/>
  <c r="G112" i="1"/>
  <c r="H118" i="1"/>
  <c r="G124" i="1"/>
  <c r="G132" i="1"/>
  <c r="H138" i="1"/>
  <c r="H140" i="1"/>
  <c r="G143" i="1"/>
  <c r="H164" i="1"/>
  <c r="G164" i="1"/>
  <c r="H205" i="1"/>
  <c r="H221" i="1"/>
  <c r="G239" i="1"/>
  <c r="G244" i="1"/>
  <c r="G256" i="1"/>
  <c r="G263" i="1"/>
  <c r="H268" i="1"/>
  <c r="G268" i="1"/>
  <c r="H350" i="1"/>
  <c r="H354" i="1"/>
  <c r="H359" i="1"/>
  <c r="H363" i="1"/>
  <c r="H367" i="1"/>
  <c r="H374" i="1"/>
  <c r="H378" i="1"/>
  <c r="H382" i="1"/>
  <c r="H387" i="1"/>
  <c r="H395" i="1"/>
  <c r="H399" i="1"/>
  <c r="H417" i="1"/>
  <c r="G417" i="1"/>
  <c r="H419" i="1"/>
  <c r="G419" i="1"/>
  <c r="H425" i="1"/>
  <c r="H429" i="1"/>
  <c r="H433" i="1"/>
  <c r="H437" i="1"/>
  <c r="H441" i="1"/>
  <c r="G452" i="1"/>
  <c r="H452" i="1"/>
  <c r="G168" i="1"/>
  <c r="G172" i="1"/>
  <c r="G176" i="1"/>
  <c r="G188" i="1"/>
  <c r="G195" i="1"/>
  <c r="H197" i="1"/>
  <c r="H208" i="1"/>
  <c r="H222" i="1"/>
  <c r="G228" i="1"/>
  <c r="G232" i="1"/>
  <c r="H238" i="1"/>
  <c r="H245" i="1"/>
  <c r="G251" i="1"/>
  <c r="H253" i="1"/>
  <c r="H257" i="1"/>
  <c r="H262" i="1"/>
  <c r="H272" i="1"/>
  <c r="G275" i="1"/>
  <c r="G279" i="1"/>
  <c r="H281" i="1"/>
  <c r="G364" i="1"/>
  <c r="G366" i="1"/>
  <c r="H388" i="1"/>
  <c r="H447" i="1"/>
  <c r="H464" i="1"/>
  <c r="H469" i="1"/>
  <c r="H473" i="1"/>
  <c r="H477" i="1"/>
  <c r="G510" i="1"/>
  <c r="H510" i="1"/>
  <c r="H547" i="1"/>
  <c r="G547" i="1"/>
  <c r="H552" i="1"/>
  <c r="G552" i="1"/>
  <c r="H555" i="1"/>
  <c r="G555" i="1"/>
  <c r="G650" i="1"/>
  <c r="H650" i="1"/>
  <c r="G654" i="1"/>
  <c r="H654" i="1"/>
  <c r="G691" i="1"/>
  <c r="H691" i="1"/>
  <c r="G698" i="1"/>
  <c r="H698" i="1"/>
  <c r="G703" i="1"/>
  <c r="H703" i="1"/>
  <c r="G727" i="1"/>
  <c r="H727" i="1"/>
  <c r="G734" i="1"/>
  <c r="H734" i="1"/>
  <c r="G739" i="1"/>
  <c r="H739" i="1"/>
  <c r="G758" i="1"/>
  <c r="H758" i="1"/>
  <c r="G782" i="1"/>
  <c r="H782" i="1"/>
  <c r="G791" i="1"/>
  <c r="H791" i="1"/>
  <c r="G795" i="1"/>
  <c r="H795" i="1"/>
  <c r="G839" i="1"/>
  <c r="H839" i="1"/>
  <c r="G843" i="1"/>
  <c r="H843" i="1"/>
  <c r="G903" i="1"/>
  <c r="H903" i="1"/>
  <c r="G907" i="1"/>
  <c r="H907" i="1"/>
  <c r="G967" i="1"/>
  <c r="H967" i="1"/>
  <c r="G971" i="1"/>
  <c r="H971" i="1"/>
  <c r="G1028" i="1"/>
  <c r="H1028" i="1"/>
  <c r="G1042" i="1"/>
  <c r="H1042" i="1"/>
  <c r="G1512" i="1"/>
  <c r="H1512" i="1"/>
  <c r="G151" i="1"/>
  <c r="G163" i="1"/>
  <c r="H185" i="1"/>
  <c r="H189" i="1"/>
  <c r="H194" i="1"/>
  <c r="H196" i="1"/>
  <c r="H201" i="1"/>
  <c r="H210" i="1"/>
  <c r="H213" i="1"/>
  <c r="H225" i="1"/>
  <c r="H229" i="1"/>
  <c r="H250" i="1"/>
  <c r="H252" i="1"/>
  <c r="H265" i="1"/>
  <c r="H274" i="1"/>
  <c r="H276" i="1"/>
  <c r="H280" i="1"/>
  <c r="H446" i="1"/>
  <c r="H468" i="1"/>
  <c r="H472" i="1"/>
  <c r="H476" i="1"/>
  <c r="H487" i="1"/>
  <c r="G487" i="1"/>
  <c r="H489" i="1"/>
  <c r="G489" i="1"/>
  <c r="H491" i="1"/>
  <c r="G491" i="1"/>
  <c r="H493" i="1"/>
  <c r="G493" i="1"/>
  <c r="H495" i="1"/>
  <c r="G495" i="1"/>
  <c r="H497" i="1"/>
  <c r="G497" i="1"/>
  <c r="H499" i="1"/>
  <c r="G499" i="1"/>
  <c r="H501" i="1"/>
  <c r="G501" i="1"/>
  <c r="H503" i="1"/>
  <c r="G503" i="1"/>
  <c r="H505" i="1"/>
  <c r="G505" i="1"/>
  <c r="H507" i="1"/>
  <c r="G507" i="1"/>
  <c r="G662" i="1"/>
  <c r="H662" i="1"/>
  <c r="G666" i="1"/>
  <c r="H666" i="1"/>
  <c r="G671" i="1"/>
  <c r="H671" i="1"/>
  <c r="G823" i="1"/>
  <c r="H834" i="1"/>
  <c r="G851" i="1"/>
  <c r="H851" i="1"/>
  <c r="G858" i="1"/>
  <c r="H858" i="1"/>
  <c r="G863" i="1"/>
  <c r="H863" i="1"/>
  <c r="G898" i="1"/>
  <c r="H898" i="1"/>
  <c r="G915" i="1"/>
  <c r="H915" i="1"/>
  <c r="G922" i="1"/>
  <c r="H922" i="1"/>
  <c r="G927" i="1"/>
  <c r="H927" i="1"/>
  <c r="G962" i="1"/>
  <c r="H962" i="1"/>
  <c r="G979" i="1"/>
  <c r="H979" i="1"/>
  <c r="G1036" i="1"/>
  <c r="H1036" i="1"/>
  <c r="G1040" i="1"/>
  <c r="H1040" i="1"/>
  <c r="J1440" i="1"/>
  <c r="G1440" i="1"/>
  <c r="I1440" i="1" s="1"/>
  <c r="H1440" i="1"/>
  <c r="H548" i="1"/>
  <c r="G548" i="1"/>
  <c r="H551" i="1"/>
  <c r="G551" i="1"/>
  <c r="H556" i="1"/>
  <c r="G556" i="1"/>
  <c r="G706" i="1"/>
  <c r="H706" i="1"/>
  <c r="G742" i="1"/>
  <c r="H742" i="1"/>
  <c r="G747" i="1"/>
  <c r="H747" i="1"/>
  <c r="G751" i="1"/>
  <c r="H751" i="1"/>
  <c r="G767" i="1"/>
  <c r="H767" i="1"/>
  <c r="G774" i="1"/>
  <c r="H774" i="1"/>
  <c r="G779" i="1"/>
  <c r="H779" i="1"/>
  <c r="G802" i="1"/>
  <c r="H802" i="1"/>
  <c r="G871" i="1"/>
  <c r="H871" i="1"/>
  <c r="G875" i="1"/>
  <c r="H875" i="1"/>
  <c r="G935" i="1"/>
  <c r="H935" i="1"/>
  <c r="G939" i="1"/>
  <c r="H939" i="1"/>
  <c r="G1471" i="1"/>
  <c r="H1471" i="1"/>
  <c r="H1494" i="1"/>
  <c r="G1494" i="1"/>
  <c r="H1515" i="1"/>
  <c r="G1515" i="1"/>
  <c r="E78" i="5"/>
  <c r="D1056" i="1" s="1"/>
  <c r="D1057" i="1"/>
  <c r="H1057" i="1" s="1"/>
  <c r="G529" i="1"/>
  <c r="H529" i="1"/>
  <c r="H559" i="1"/>
  <c r="G567" i="1"/>
  <c r="H567" i="1"/>
  <c r="G659" i="1"/>
  <c r="H659" i="1"/>
  <c r="G675" i="1"/>
  <c r="G690" i="1"/>
  <c r="H690" i="1"/>
  <c r="G707" i="1"/>
  <c r="G714" i="1"/>
  <c r="G726" i="1"/>
  <c r="H726" i="1"/>
  <c r="G743" i="1"/>
  <c r="G766" i="1"/>
  <c r="H766" i="1"/>
  <c r="G783" i="1"/>
  <c r="G807" i="1"/>
  <c r="H807" i="1"/>
  <c r="G850" i="1"/>
  <c r="H850" i="1"/>
  <c r="G882" i="1"/>
  <c r="H882" i="1"/>
  <c r="G914" i="1"/>
  <c r="H914" i="1"/>
  <c r="G946" i="1"/>
  <c r="H946" i="1"/>
  <c r="G978" i="1"/>
  <c r="H978" i="1"/>
  <c r="G1043" i="1"/>
  <c r="H1043" i="1"/>
  <c r="G1053" i="1"/>
  <c r="H1053" i="1"/>
  <c r="G1115" i="1"/>
  <c r="H1115" i="1"/>
  <c r="G1144" i="1"/>
  <c r="H1144" i="1"/>
  <c r="G1182" i="1"/>
  <c r="H1182" i="1"/>
  <c r="G1185" i="1"/>
  <c r="H1185" i="1"/>
  <c r="G1351" i="1"/>
  <c r="H1558" i="1"/>
  <c r="G1558" i="1"/>
  <c r="F140" i="4"/>
  <c r="D139" i="4"/>
  <c r="G184" i="1"/>
  <c r="F300" i="4"/>
  <c r="D299" i="4"/>
  <c r="C294" i="1" s="1"/>
  <c r="F469" i="4"/>
  <c r="D459" i="4"/>
  <c r="C463" i="1"/>
  <c r="H463" i="1" s="1"/>
  <c r="G530" i="1"/>
  <c r="H545" i="1"/>
  <c r="H549" i="1"/>
  <c r="H553" i="1"/>
  <c r="H557" i="1"/>
  <c r="H631" i="1"/>
  <c r="H632" i="1"/>
  <c r="G651" i="1"/>
  <c r="H651" i="1"/>
  <c r="G667" i="1"/>
  <c r="G682" i="1"/>
  <c r="H682" i="1"/>
  <c r="G699" i="1"/>
  <c r="G718" i="1"/>
  <c r="H718" i="1"/>
  <c r="G735" i="1"/>
  <c r="G750" i="1"/>
  <c r="H750" i="1"/>
  <c r="G775" i="1"/>
  <c r="H794" i="1"/>
  <c r="G818" i="1"/>
  <c r="G830" i="1"/>
  <c r="G842" i="1"/>
  <c r="H842" i="1"/>
  <c r="G859" i="1"/>
  <c r="G874" i="1"/>
  <c r="H874" i="1"/>
  <c r="G891" i="1"/>
  <c r="G906" i="1"/>
  <c r="H906" i="1"/>
  <c r="G923" i="1"/>
  <c r="G938" i="1"/>
  <c r="H938" i="1"/>
  <c r="G955" i="1"/>
  <c r="G970" i="1"/>
  <c r="H970" i="1"/>
  <c r="G1011" i="1"/>
  <c r="G1024" i="1"/>
  <c r="G1035" i="1"/>
  <c r="H1035" i="1"/>
  <c r="G1092" i="1"/>
  <c r="H1092" i="1"/>
  <c r="G1104" i="1"/>
  <c r="H1104" i="1"/>
  <c r="G1111" i="1"/>
  <c r="H1111" i="1"/>
  <c r="G1128" i="1"/>
  <c r="H1128" i="1"/>
  <c r="G1135" i="1"/>
  <c r="H1135" i="1"/>
  <c r="G1173" i="1"/>
  <c r="H1173" i="1"/>
  <c r="G1478" i="1"/>
  <c r="I1478" i="1" s="1"/>
  <c r="H1478" i="1"/>
  <c r="G1488" i="1"/>
  <c r="H1530" i="1"/>
  <c r="G1530" i="1"/>
  <c r="G1075" i="1"/>
  <c r="H1075" i="1"/>
  <c r="G1084" i="1"/>
  <c r="H1084" i="1"/>
  <c r="G1091" i="1"/>
  <c r="H1091" i="1"/>
  <c r="G1120" i="1"/>
  <c r="H1120" i="1"/>
  <c r="G1147" i="1"/>
  <c r="H1147" i="1"/>
  <c r="G1151" i="1"/>
  <c r="H1151" i="1"/>
  <c r="G1195" i="1"/>
  <c r="G1283" i="1"/>
  <c r="H1473" i="1"/>
  <c r="G1473" i="1"/>
  <c r="G1572" i="1"/>
  <c r="H1572" i="1"/>
  <c r="F91" i="4"/>
  <c r="D82" i="4"/>
  <c r="G264" i="1"/>
  <c r="D396" i="4"/>
  <c r="F397" i="4"/>
  <c r="D625" i="4"/>
  <c r="F626" i="4"/>
  <c r="F126" i="5"/>
  <c r="D118" i="5"/>
  <c r="F22" i="6"/>
  <c r="C1316" i="1"/>
  <c r="G1316" i="1" s="1"/>
  <c r="F90" i="6"/>
  <c r="C1384" i="1"/>
  <c r="G1384" i="1" s="1"/>
  <c r="G1524" i="1"/>
  <c r="H1524" i="1"/>
  <c r="G451" i="1"/>
  <c r="G511" i="1"/>
  <c r="G513" i="1"/>
  <c r="G566" i="1"/>
  <c r="G647" i="1"/>
  <c r="G655" i="1"/>
  <c r="G670" i="1"/>
  <c r="G678" i="1"/>
  <c r="G686" i="1"/>
  <c r="G694" i="1"/>
  <c r="G702" i="1"/>
  <c r="G710" i="1"/>
  <c r="H711" i="1"/>
  <c r="G715" i="1"/>
  <c r="G722" i="1"/>
  <c r="G730" i="1"/>
  <c r="G738" i="1"/>
  <c r="G746" i="1"/>
  <c r="G754" i="1"/>
  <c r="H755" i="1"/>
  <c r="G770" i="1"/>
  <c r="G778" i="1"/>
  <c r="G786" i="1"/>
  <c r="H787" i="1"/>
  <c r="G798" i="1"/>
  <c r="G803" i="1"/>
  <c r="G811" i="1"/>
  <c r="G819" i="1"/>
  <c r="G826" i="1"/>
  <c r="H827" i="1"/>
  <c r="G838" i="1"/>
  <c r="G846" i="1"/>
  <c r="G854" i="1"/>
  <c r="G862" i="1"/>
  <c r="G870" i="1"/>
  <c r="G878" i="1"/>
  <c r="G886" i="1"/>
  <c r="G894" i="1"/>
  <c r="G902" i="1"/>
  <c r="G910" i="1"/>
  <c r="G918" i="1"/>
  <c r="G926" i="1"/>
  <c r="G934" i="1"/>
  <c r="G942" i="1"/>
  <c r="G950" i="1"/>
  <c r="G958" i="1"/>
  <c r="G966" i="1"/>
  <c r="G974" i="1"/>
  <c r="G982" i="1"/>
  <c r="G989" i="1"/>
  <c r="G1004" i="1"/>
  <c r="G1016" i="1"/>
  <c r="G1020" i="1"/>
  <c r="G1049" i="1"/>
  <c r="G1067" i="1"/>
  <c r="G1103" i="1"/>
  <c r="H1103" i="1"/>
  <c r="G1174" i="1"/>
  <c r="H1174" i="1"/>
  <c r="G1181" i="1"/>
  <c r="H1181" i="1"/>
  <c r="G1186" i="1"/>
  <c r="H1186" i="1"/>
  <c r="G1251" i="1"/>
  <c r="G1276" i="1"/>
  <c r="G1371" i="1"/>
  <c r="G1391" i="1"/>
  <c r="J1444" i="1"/>
  <c r="G1444" i="1"/>
  <c r="I1444" i="1" s="1"/>
  <c r="J1451" i="1"/>
  <c r="G1451" i="1"/>
  <c r="I1451" i="1" s="1"/>
  <c r="G1454" i="1"/>
  <c r="J1473" i="1"/>
  <c r="H1476" i="1"/>
  <c r="I1476" i="1" s="1"/>
  <c r="H1487" i="1"/>
  <c r="G1487" i="1"/>
  <c r="H1507" i="1"/>
  <c r="H1511" i="1"/>
  <c r="G1511" i="1"/>
  <c r="H1516" i="1"/>
  <c r="H1520" i="1"/>
  <c r="G1520" i="1"/>
  <c r="G1526" i="1"/>
  <c r="H1528" i="1"/>
  <c r="G1528" i="1"/>
  <c r="H1566" i="1"/>
  <c r="G1566" i="1"/>
  <c r="H565" i="1"/>
  <c r="E118" i="5"/>
  <c r="D1096" i="1" s="1"/>
  <c r="G1072" i="1"/>
  <c r="G1080" i="1"/>
  <c r="G1088" i="1"/>
  <c r="G1108" i="1"/>
  <c r="G1119" i="1"/>
  <c r="G1132" i="1"/>
  <c r="G1139" i="1"/>
  <c r="G1143" i="1"/>
  <c r="G1158" i="1"/>
  <c r="G1165" i="1"/>
  <c r="G1170" i="1"/>
  <c r="G1178" i="1"/>
  <c r="G1199" i="1"/>
  <c r="G1224" i="1"/>
  <c r="G1255" i="1"/>
  <c r="G1287" i="1"/>
  <c r="G1315" i="1"/>
  <c r="G1335" i="1"/>
  <c r="G1339" i="1"/>
  <c r="G1367" i="1"/>
  <c r="J1445" i="1"/>
  <c r="H1449" i="1"/>
  <c r="I1449" i="1" s="1"/>
  <c r="J1471" i="1"/>
  <c r="J1478" i="1"/>
  <c r="H1562" i="1"/>
  <c r="G1562" i="1"/>
  <c r="G224" i="1"/>
  <c r="F485" i="4"/>
  <c r="D515" i="4"/>
  <c r="H289" i="9"/>
  <c r="G309" i="9"/>
  <c r="E309" i="9" s="1"/>
  <c r="B309" i="9" s="1"/>
  <c r="F190" i="5"/>
  <c r="G1071" i="1"/>
  <c r="G1079" i="1"/>
  <c r="G1087" i="1"/>
  <c r="G1095" i="1"/>
  <c r="G1099" i="1"/>
  <c r="G1107" i="1"/>
  <c r="G1131" i="1"/>
  <c r="G1148" i="1"/>
  <c r="G1162" i="1"/>
  <c r="G1169" i="1"/>
  <c r="G1177" i="1"/>
  <c r="J1439" i="1"/>
  <c r="J1442" i="1"/>
  <c r="J1443" i="1"/>
  <c r="G1575" i="1"/>
  <c r="G215" i="1"/>
  <c r="E7" i="4"/>
  <c r="D3" i="1" s="1"/>
  <c r="F164" i="4"/>
  <c r="E299" i="4"/>
  <c r="D294" i="1" s="1"/>
  <c r="H294" i="1" s="1"/>
  <c r="F369" i="4"/>
  <c r="E625" i="4"/>
  <c r="D619" i="1" s="1"/>
  <c r="F56" i="5"/>
  <c r="E245" i="5"/>
  <c r="D1222" i="1" s="1"/>
  <c r="H1222" i="1" s="1"/>
  <c r="E114" i="6"/>
  <c r="D6" i="7"/>
  <c r="C1437" i="1" s="1"/>
  <c r="D22" i="7"/>
  <c r="H30" i="3" s="1"/>
  <c r="G200" i="9"/>
  <c r="E200" i="9" s="1"/>
  <c r="B200" i="9" s="1"/>
  <c r="E33" i="9"/>
  <c r="B33" i="9" s="1"/>
  <c r="B34" i="9"/>
  <c r="E37" i="9"/>
  <c r="B37" i="9" s="1"/>
  <c r="B47" i="9"/>
  <c r="E51" i="9"/>
  <c r="B51" i="9" s="1"/>
  <c r="B70" i="9"/>
  <c r="B74" i="9"/>
  <c r="E84" i="9"/>
  <c r="B84" i="9" s="1"/>
  <c r="B86" i="9"/>
  <c r="E91" i="9"/>
  <c r="B91" i="9" s="1"/>
  <c r="E96" i="9"/>
  <c r="E116" i="9"/>
  <c r="B116" i="9" s="1"/>
  <c r="B118" i="9"/>
  <c r="E128" i="9"/>
  <c r="E147" i="9"/>
  <c r="B147" i="9" s="1"/>
  <c r="E152" i="9"/>
  <c r="B152" i="9" s="1"/>
  <c r="B218" i="9"/>
  <c r="B226" i="9"/>
  <c r="F232" i="9"/>
  <c r="F240" i="9"/>
  <c r="B240" i="9" s="1"/>
  <c r="F248" i="9"/>
  <c r="B252" i="9"/>
  <c r="F253" i="9"/>
  <c r="B253" i="9" s="1"/>
  <c r="B260" i="9"/>
  <c r="F261" i="9"/>
  <c r="B261" i="9" s="1"/>
  <c r="B268" i="9"/>
  <c r="F269" i="9"/>
  <c r="B269" i="9" s="1"/>
  <c r="E22" i="7"/>
  <c r="E304" i="9"/>
  <c r="E22" i="9"/>
  <c r="B22" i="9" s="1"/>
  <c r="B35" i="9"/>
  <c r="E41" i="9"/>
  <c r="B41" i="9" s="1"/>
  <c r="E50" i="9"/>
  <c r="B50" i="9" s="1"/>
  <c r="B53" i="9"/>
  <c r="E62" i="9"/>
  <c r="B62" i="9" s="1"/>
  <c r="B75" i="9"/>
  <c r="E90" i="9"/>
  <c r="B90" i="9" s="1"/>
  <c r="E102" i="9"/>
  <c r="B102" i="9" s="1"/>
  <c r="B107" i="9"/>
  <c r="E122" i="9"/>
  <c r="B122" i="9" s="1"/>
  <c r="E134" i="9"/>
  <c r="B134" i="9" s="1"/>
  <c r="B139" i="9"/>
  <c r="E146" i="9"/>
  <c r="B146" i="9" s="1"/>
  <c r="E158" i="9"/>
  <c r="B158" i="9" s="1"/>
  <c r="B214" i="9"/>
  <c r="B250" i="9"/>
  <c r="F260" i="9"/>
  <c r="B303" i="9"/>
  <c r="E26" i="9"/>
  <c r="B26" i="9" s="1"/>
  <c r="E29" i="9"/>
  <c r="E31" i="9"/>
  <c r="B31" i="9" s="1"/>
  <c r="E52" i="9"/>
  <c r="B52" i="9" s="1"/>
  <c r="E66" i="9"/>
  <c r="B66" i="9" s="1"/>
  <c r="E82" i="9"/>
  <c r="B82" i="9" s="1"/>
  <c r="E92" i="9"/>
  <c r="E94" i="9"/>
  <c r="B94" i="9" s="1"/>
  <c r="E99" i="9"/>
  <c r="B99" i="9" s="1"/>
  <c r="E104" i="9"/>
  <c r="E114" i="9"/>
  <c r="B114" i="9" s="1"/>
  <c r="E124" i="9"/>
  <c r="E126" i="9"/>
  <c r="B126" i="9" s="1"/>
  <c r="E131" i="9"/>
  <c r="B131" i="9" s="1"/>
  <c r="E136" i="9"/>
  <c r="E148" i="9"/>
  <c r="B148" i="9" s="1"/>
  <c r="E150" i="9"/>
  <c r="B150" i="9" s="1"/>
  <c r="E155" i="9"/>
  <c r="B155" i="9" s="1"/>
  <c r="E160" i="9"/>
  <c r="F219" i="9"/>
  <c r="B219" i="9" s="1"/>
  <c r="F223" i="9"/>
  <c r="F251" i="9"/>
  <c r="F256" i="9"/>
  <c r="F264" i="9"/>
  <c r="B264" i="9" s="1"/>
  <c r="E291" i="9"/>
  <c r="B291" i="9" s="1"/>
  <c r="E296" i="9"/>
  <c r="B302" i="9"/>
  <c r="D644" i="4"/>
  <c r="C638" i="1" s="1"/>
  <c r="G638" i="1" s="1"/>
  <c r="D643" i="4"/>
  <c r="C637" i="1" s="1"/>
  <c r="C412" i="1"/>
  <c r="F417" i="4"/>
  <c r="B275" i="9"/>
  <c r="G646" i="1"/>
  <c r="E5" i="7"/>
  <c r="G315" i="9" s="1"/>
  <c r="E315" i="9" s="1"/>
  <c r="D5" i="7"/>
  <c r="E644" i="4"/>
  <c r="D638" i="1" s="1"/>
  <c r="G632" i="1"/>
  <c r="D1223" i="1"/>
  <c r="G1223" i="1" s="1"/>
  <c r="E283" i="9"/>
  <c r="E65" i="9"/>
  <c r="B65" i="9" s="1"/>
  <c r="E58" i="9"/>
  <c r="B58" i="9" s="1"/>
  <c r="F66" i="6"/>
  <c r="G559" i="1"/>
  <c r="F82" i="6"/>
  <c r="G1372" i="1"/>
  <c r="F75" i="6"/>
  <c r="G1368" i="1"/>
  <c r="G1360" i="1"/>
  <c r="G1364" i="1"/>
  <c r="G1344" i="1"/>
  <c r="F43" i="6"/>
  <c r="F39" i="6"/>
  <c r="G1379" i="1"/>
  <c r="C1369" i="1"/>
  <c r="H1369" i="1" s="1"/>
  <c r="G1375" i="1"/>
  <c r="G1363" i="1"/>
  <c r="D35" i="6"/>
  <c r="C1329" i="1" s="1"/>
  <c r="G1331" i="1"/>
  <c r="F215" i="9"/>
  <c r="B215" i="9" s="1"/>
  <c r="H1580" i="1"/>
  <c r="G1579" i="1"/>
  <c r="G1578" i="1"/>
  <c r="H1576" i="1"/>
  <c r="G1510" i="1"/>
  <c r="H1508" i="1"/>
  <c r="H1504" i="1"/>
  <c r="D24" i="8"/>
  <c r="C1499" i="1" s="1"/>
  <c r="H1499" i="1" s="1"/>
  <c r="G1502" i="1"/>
  <c r="H1500" i="1"/>
  <c r="D6" i="8"/>
  <c r="C1481" i="1" s="1"/>
  <c r="H1481" i="1" s="1"/>
  <c r="G1491" i="1"/>
  <c r="H1483" i="1"/>
  <c r="G1484" i="1"/>
  <c r="G1480" i="1"/>
  <c r="G1264" i="1"/>
  <c r="E288" i="9"/>
  <c r="B288" i="9" s="1"/>
  <c r="G1244" i="1"/>
  <c r="G1240" i="1"/>
  <c r="G1239" i="1"/>
  <c r="G1236" i="1"/>
  <c r="G1232" i="1"/>
  <c r="G1228" i="1"/>
  <c r="F250" i="5"/>
  <c r="F242" i="5"/>
  <c r="G1220" i="1"/>
  <c r="G1216" i="1"/>
  <c r="E206" i="5"/>
  <c r="F206" i="5" s="1"/>
  <c r="E308" i="9"/>
  <c r="B308" i="9" s="1"/>
  <c r="G1166" i="1"/>
  <c r="E292" i="9"/>
  <c r="B292" i="9" s="1"/>
  <c r="G1161" i="1"/>
  <c r="D1154" i="1"/>
  <c r="G1140" i="1"/>
  <c r="G1136" i="1"/>
  <c r="G1127" i="1"/>
  <c r="G1124" i="1"/>
  <c r="G1123" i="1"/>
  <c r="E87" i="5"/>
  <c r="D1065" i="1" s="1"/>
  <c r="E289" i="9"/>
  <c r="B289" i="9" s="1"/>
  <c r="G1064" i="1"/>
  <c r="E285" i="9"/>
  <c r="B285" i="9" s="1"/>
  <c r="G1061" i="1"/>
  <c r="G1060" i="1"/>
  <c r="G1039" i="1"/>
  <c r="G1032" i="1"/>
  <c r="G1027" i="1"/>
  <c r="G1023" i="1"/>
  <c r="F35" i="5"/>
  <c r="G1015" i="1"/>
  <c r="G1012" i="1"/>
  <c r="F29" i="5"/>
  <c r="G1008" i="1"/>
  <c r="G1003" i="1"/>
  <c r="G1000" i="1"/>
  <c r="G999" i="1"/>
  <c r="F19" i="5"/>
  <c r="E12" i="5"/>
  <c r="D990" i="1" s="1"/>
  <c r="G996" i="1"/>
  <c r="G995" i="1"/>
  <c r="G988" i="1"/>
  <c r="F8" i="5"/>
  <c r="G1263" i="1"/>
  <c r="G1247" i="1"/>
  <c r="F259" i="5"/>
  <c r="G1235" i="1"/>
  <c r="G1227" i="1"/>
  <c r="E281" i="9"/>
  <c r="B281" i="9" s="1"/>
  <c r="G1219" i="1"/>
  <c r="D238" i="5"/>
  <c r="F239" i="5"/>
  <c r="F224" i="5"/>
  <c r="G1203" i="1"/>
  <c r="H1166" i="1"/>
  <c r="H1161" i="1"/>
  <c r="G307" i="9"/>
  <c r="E307" i="9" s="1"/>
  <c r="B307" i="9" s="1"/>
  <c r="C1154" i="1"/>
  <c r="H1157" i="1"/>
  <c r="F177" i="5"/>
  <c r="H1148" i="1"/>
  <c r="H1140" i="1"/>
  <c r="H1139" i="1"/>
  <c r="H1136" i="1"/>
  <c r="H1127" i="1"/>
  <c r="H1124" i="1"/>
  <c r="H1123" i="1"/>
  <c r="H1119" i="1"/>
  <c r="H1116" i="1"/>
  <c r="H1068" i="1"/>
  <c r="F88" i="5"/>
  <c r="H1064" i="1"/>
  <c r="H1061" i="1"/>
  <c r="H1060" i="1"/>
  <c r="H1039" i="1"/>
  <c r="H1032" i="1"/>
  <c r="H1027" i="1"/>
  <c r="H1023" i="1"/>
  <c r="F45" i="5"/>
  <c r="H1015" i="1"/>
  <c r="H1012" i="1"/>
  <c r="H1008" i="1"/>
  <c r="C1007" i="1"/>
  <c r="H1004" i="1"/>
  <c r="H1003" i="1"/>
  <c r="H1000" i="1"/>
  <c r="H999" i="1"/>
  <c r="H996" i="1"/>
  <c r="H989" i="1"/>
  <c r="H988" i="1"/>
  <c r="E297" i="9"/>
  <c r="B297" i="9" s="1"/>
  <c r="E300" i="9"/>
  <c r="B300" i="9" s="1"/>
  <c r="G834" i="1"/>
  <c r="G831" i="1"/>
  <c r="G827" i="1"/>
  <c r="G799" i="1"/>
  <c r="G794" i="1"/>
  <c r="G790" i="1"/>
  <c r="G787" i="1"/>
  <c r="G763" i="1"/>
  <c r="G762" i="1"/>
  <c r="G759" i="1"/>
  <c r="G755" i="1"/>
  <c r="G719" i="1"/>
  <c r="E44" i="9"/>
  <c r="B44" i="9" s="1"/>
  <c r="G711" i="1"/>
  <c r="G663" i="1"/>
  <c r="G643" i="1"/>
  <c r="G585" i="1"/>
  <c r="E123" i="9"/>
  <c r="B123" i="9" s="1"/>
  <c r="F538" i="4"/>
  <c r="E120" i="9"/>
  <c r="F236" i="9"/>
  <c r="B236" i="9" s="1"/>
  <c r="E484" i="4"/>
  <c r="D478" i="1" s="1"/>
  <c r="G386" i="1"/>
  <c r="G388" i="1"/>
  <c r="F391" i="4"/>
  <c r="G371" i="1"/>
  <c r="G369" i="1"/>
  <c r="G367" i="1"/>
  <c r="E363" i="4"/>
  <c r="D358" i="1" s="1"/>
  <c r="H364" i="1"/>
  <c r="G365" i="1"/>
  <c r="F418" i="4"/>
  <c r="E643" i="4"/>
  <c r="D637" i="1" s="1"/>
  <c r="H278" i="1"/>
  <c r="E72" i="9"/>
  <c r="H277" i="1"/>
  <c r="H269" i="1"/>
  <c r="H270" i="1"/>
  <c r="F273" i="4"/>
  <c r="F268" i="4"/>
  <c r="H264" i="1"/>
  <c r="E263" i="4"/>
  <c r="D259" i="1" s="1"/>
  <c r="H260" i="1"/>
  <c r="E252" i="4"/>
  <c r="D248" i="1" s="1"/>
  <c r="G248" i="1" s="1"/>
  <c r="H258" i="1"/>
  <c r="H256" i="1"/>
  <c r="E68" i="9"/>
  <c r="B68" i="9" s="1"/>
  <c r="H246" i="1"/>
  <c r="F247" i="4"/>
  <c r="H244" i="1"/>
  <c r="H242" i="1"/>
  <c r="H241" i="1"/>
  <c r="F244" i="4"/>
  <c r="E64" i="9"/>
  <c r="H233" i="1"/>
  <c r="H232" i="1"/>
  <c r="F236" i="4"/>
  <c r="E60" i="9"/>
  <c r="F231" i="4"/>
  <c r="H228" i="1"/>
  <c r="E59" i="9"/>
  <c r="B59" i="9" s="1"/>
  <c r="H218" i="1"/>
  <c r="F219" i="4"/>
  <c r="H217" i="1"/>
  <c r="E215" i="4"/>
  <c r="D211" i="1" s="1"/>
  <c r="G211" i="1" s="1"/>
  <c r="H216" i="1"/>
  <c r="H214" i="1"/>
  <c r="H206" i="1"/>
  <c r="E196" i="4"/>
  <c r="D192" i="1" s="1"/>
  <c r="H190" i="1"/>
  <c r="H188" i="1"/>
  <c r="F188" i="4"/>
  <c r="H184" i="1"/>
  <c r="H182" i="1"/>
  <c r="E45" i="9"/>
  <c r="F221" i="9"/>
  <c r="B221" i="9" s="1"/>
  <c r="F220" i="9"/>
  <c r="B220" i="9" s="1"/>
  <c r="H180" i="1"/>
  <c r="E43" i="9"/>
  <c r="B43" i="9" s="1"/>
  <c r="H178" i="1"/>
  <c r="H177" i="1"/>
  <c r="H176" i="1"/>
  <c r="H173" i="1"/>
  <c r="H174" i="1"/>
  <c r="H172" i="1"/>
  <c r="H170" i="1"/>
  <c r="H169" i="1"/>
  <c r="H168" i="1"/>
  <c r="H165" i="1"/>
  <c r="H166" i="1"/>
  <c r="H162" i="1"/>
  <c r="H160" i="1"/>
  <c r="H161" i="1"/>
  <c r="H157" i="1"/>
  <c r="F159" i="4"/>
  <c r="E152" i="4"/>
  <c r="D148" i="1" s="1"/>
  <c r="H154" i="1"/>
  <c r="H153" i="1"/>
  <c r="H149" i="1"/>
  <c r="H150" i="1"/>
  <c r="H133" i="1"/>
  <c r="G205" i="9"/>
  <c r="E205" i="9" s="1"/>
  <c r="B205" i="9" s="1"/>
  <c r="H130" i="1"/>
  <c r="F134" i="4"/>
  <c r="H121" i="1"/>
  <c r="H113" i="1"/>
  <c r="E106" i="4"/>
  <c r="D102" i="1" s="1"/>
  <c r="G108" i="1"/>
  <c r="G79" i="1"/>
  <c r="G85" i="1"/>
  <c r="F82" i="4"/>
  <c r="F83" i="4"/>
  <c r="G74" i="1"/>
  <c r="G73" i="1"/>
  <c r="F77" i="4"/>
  <c r="G59" i="1"/>
  <c r="F62" i="4"/>
  <c r="E28" i="9"/>
  <c r="G54" i="1"/>
  <c r="G53" i="1"/>
  <c r="G50" i="1"/>
  <c r="E50" i="4"/>
  <c r="D46" i="1" s="1"/>
  <c r="F54" i="4"/>
  <c r="G51" i="1"/>
  <c r="G25" i="1"/>
  <c r="E27" i="9"/>
  <c r="B27" i="9" s="1"/>
  <c r="E295" i="9"/>
  <c r="B295" i="9" s="1"/>
  <c r="E286" i="9"/>
  <c r="B286" i="9" s="1"/>
  <c r="H405" i="1"/>
  <c r="G405" i="1"/>
  <c r="H412" i="1"/>
  <c r="G412" i="1"/>
  <c r="H533" i="1"/>
  <c r="G533" i="1"/>
  <c r="H535" i="1"/>
  <c r="G535" i="1"/>
  <c r="H537" i="1"/>
  <c r="G537" i="1"/>
  <c r="H539" i="1"/>
  <c r="G539" i="1"/>
  <c r="H541" i="1"/>
  <c r="G541" i="1"/>
  <c r="H543" i="1"/>
  <c r="G543"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G641" i="1"/>
  <c r="H641" i="1"/>
  <c r="G644" i="1"/>
  <c r="H644" i="1"/>
  <c r="G649" i="1"/>
  <c r="H649" i="1"/>
  <c r="G652" i="1"/>
  <c r="H652" i="1"/>
  <c r="G657" i="1"/>
  <c r="H657" i="1"/>
  <c r="G660" i="1"/>
  <c r="H660" i="1"/>
  <c r="G665" i="1"/>
  <c r="H665" i="1"/>
  <c r="G668" i="1"/>
  <c r="H668" i="1"/>
  <c r="G673" i="1"/>
  <c r="H673" i="1"/>
  <c r="G676" i="1"/>
  <c r="H676" i="1"/>
  <c r="G681" i="1"/>
  <c r="H681" i="1"/>
  <c r="G684" i="1"/>
  <c r="H684" i="1"/>
  <c r="G689" i="1"/>
  <c r="H689" i="1"/>
  <c r="G692" i="1"/>
  <c r="H692" i="1"/>
  <c r="G697" i="1"/>
  <c r="H697" i="1"/>
  <c r="G700" i="1"/>
  <c r="H700" i="1"/>
  <c r="G705" i="1"/>
  <c r="H705" i="1"/>
  <c r="G708" i="1"/>
  <c r="H708" i="1"/>
  <c r="G713" i="1"/>
  <c r="H713" i="1"/>
  <c r="G716" i="1"/>
  <c r="H716" i="1"/>
  <c r="G721" i="1"/>
  <c r="H721" i="1"/>
  <c r="G724" i="1"/>
  <c r="H724" i="1"/>
  <c r="G729" i="1"/>
  <c r="H729" i="1"/>
  <c r="G732" i="1"/>
  <c r="H732" i="1"/>
  <c r="G737" i="1"/>
  <c r="H737" i="1"/>
  <c r="G740" i="1"/>
  <c r="H740" i="1"/>
  <c r="G745" i="1"/>
  <c r="H745" i="1"/>
  <c r="G748" i="1"/>
  <c r="H748" i="1"/>
  <c r="G753" i="1"/>
  <c r="H753" i="1"/>
  <c r="G756" i="1"/>
  <c r="H756" i="1"/>
  <c r="G761" i="1"/>
  <c r="H761" i="1"/>
  <c r="G764" i="1"/>
  <c r="H764" i="1"/>
  <c r="G769" i="1"/>
  <c r="H769" i="1"/>
  <c r="G772" i="1"/>
  <c r="H772" i="1"/>
  <c r="G777" i="1"/>
  <c r="H777" i="1"/>
  <c r="G780" i="1"/>
  <c r="H780" i="1"/>
  <c r="G785" i="1"/>
  <c r="H785" i="1"/>
  <c r="G788" i="1"/>
  <c r="H788" i="1"/>
  <c r="G793" i="1"/>
  <c r="H793" i="1"/>
  <c r="G796" i="1"/>
  <c r="H796" i="1"/>
  <c r="G801" i="1"/>
  <c r="H801" i="1"/>
  <c r="G804" i="1"/>
  <c r="H804" i="1"/>
  <c r="G809" i="1"/>
  <c r="H809" i="1"/>
  <c r="G812" i="1"/>
  <c r="H812" i="1"/>
  <c r="G817" i="1"/>
  <c r="H817" i="1"/>
  <c r="G820" i="1"/>
  <c r="H820" i="1"/>
  <c r="G825" i="1"/>
  <c r="H825" i="1"/>
  <c r="G828" i="1"/>
  <c r="H828" i="1"/>
  <c r="G833" i="1"/>
  <c r="H833" i="1"/>
  <c r="G836" i="1"/>
  <c r="H836" i="1"/>
  <c r="G841" i="1"/>
  <c r="H841" i="1"/>
  <c r="G844" i="1"/>
  <c r="H844" i="1"/>
  <c r="G849" i="1"/>
  <c r="H849" i="1"/>
  <c r="G852" i="1"/>
  <c r="H852" i="1"/>
  <c r="G857" i="1"/>
  <c r="H857" i="1"/>
  <c r="G860" i="1"/>
  <c r="H860" i="1"/>
  <c r="G865" i="1"/>
  <c r="H865" i="1"/>
  <c r="G868" i="1"/>
  <c r="H868" i="1"/>
  <c r="G873" i="1"/>
  <c r="H873" i="1"/>
  <c r="G876" i="1"/>
  <c r="H876" i="1"/>
  <c r="G881" i="1"/>
  <c r="H881" i="1"/>
  <c r="G884" i="1"/>
  <c r="H884" i="1"/>
  <c r="G889" i="1"/>
  <c r="H889" i="1"/>
  <c r="G892" i="1"/>
  <c r="H892" i="1"/>
  <c r="G897" i="1"/>
  <c r="H897" i="1"/>
  <c r="G900" i="1"/>
  <c r="H900" i="1"/>
  <c r="G905" i="1"/>
  <c r="H905" i="1"/>
  <c r="G908" i="1"/>
  <c r="H908" i="1"/>
  <c r="G913" i="1"/>
  <c r="H913" i="1"/>
  <c r="G916" i="1"/>
  <c r="H916" i="1"/>
  <c r="G921" i="1"/>
  <c r="H921" i="1"/>
  <c r="G924" i="1"/>
  <c r="H924" i="1"/>
  <c r="G929" i="1"/>
  <c r="H929" i="1"/>
  <c r="G932" i="1"/>
  <c r="H932" i="1"/>
  <c r="G937" i="1"/>
  <c r="H937" i="1"/>
  <c r="G940" i="1"/>
  <c r="H940" i="1"/>
  <c r="G945" i="1"/>
  <c r="H945" i="1"/>
  <c r="G948" i="1"/>
  <c r="H948" i="1"/>
  <c r="G953" i="1"/>
  <c r="H953" i="1"/>
  <c r="G956" i="1"/>
  <c r="H956" i="1"/>
  <c r="G961" i="1"/>
  <c r="H961" i="1"/>
  <c r="G964" i="1"/>
  <c r="H964" i="1"/>
  <c r="G969" i="1"/>
  <c r="H969" i="1"/>
  <c r="G972" i="1"/>
  <c r="H972" i="1"/>
  <c r="G977" i="1"/>
  <c r="H977" i="1"/>
  <c r="G980" i="1"/>
  <c r="H980" i="1"/>
  <c r="G986" i="1"/>
  <c r="H986" i="1"/>
  <c r="G993" i="1"/>
  <c r="H993" i="1"/>
  <c r="G998" i="1"/>
  <c r="H998" i="1"/>
  <c r="G1001" i="1"/>
  <c r="H1001" i="1"/>
  <c r="G1006" i="1"/>
  <c r="H1006" i="1"/>
  <c r="G1009" i="1"/>
  <c r="H1009" i="1"/>
  <c r="G1014" i="1"/>
  <c r="H1014" i="1"/>
  <c r="G1017" i="1"/>
  <c r="H1017" i="1"/>
  <c r="G1045" i="1"/>
  <c r="H1045" i="1"/>
  <c r="G1059" i="1"/>
  <c r="H1059" i="1"/>
  <c r="G1062" i="1"/>
  <c r="H1062" i="1"/>
  <c r="G1097" i="1"/>
  <c r="H1097" i="1"/>
  <c r="G1102" i="1"/>
  <c r="H1102" i="1"/>
  <c r="G1105" i="1"/>
  <c r="H1105" i="1"/>
  <c r="G1110" i="1"/>
  <c r="H1110" i="1"/>
  <c r="H1238" i="1"/>
  <c r="G1238" i="1"/>
  <c r="H1241" i="1"/>
  <c r="G1241" i="1"/>
  <c r="H1270" i="1"/>
  <c r="G1270" i="1"/>
  <c r="H1273" i="1"/>
  <c r="G1273" i="1"/>
  <c r="H1326" i="1"/>
  <c r="G1326" i="1"/>
  <c r="H1338" i="1"/>
  <c r="G1338" i="1"/>
  <c r="H1341" i="1"/>
  <c r="G1341" i="1"/>
  <c r="H1370" i="1"/>
  <c r="G1370" i="1"/>
  <c r="H1373" i="1"/>
  <c r="G1373"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77" i="1"/>
  <c r="G1477" i="1"/>
  <c r="I1477" i="1" s="1"/>
  <c r="J1477" i="1"/>
  <c r="H1482" i="1"/>
  <c r="G1482"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455" i="1"/>
  <c r="G455" i="1"/>
  <c r="H457" i="1"/>
  <c r="G457" i="1"/>
  <c r="H459" i="1"/>
  <c r="G459" i="1"/>
  <c r="H461" i="1"/>
  <c r="G461" i="1"/>
  <c r="H517" i="1"/>
  <c r="G517" i="1"/>
  <c r="H519" i="1"/>
  <c r="G519" i="1"/>
  <c r="H521" i="1"/>
  <c r="G521" i="1"/>
  <c r="H570" i="1"/>
  <c r="G570" i="1"/>
  <c r="H572" i="1"/>
  <c r="G572" i="1"/>
  <c r="G1021" i="1"/>
  <c r="H1021" i="1"/>
  <c r="G1026" i="1"/>
  <c r="H1026" i="1"/>
  <c r="G1029" i="1"/>
  <c r="H1029" i="1"/>
  <c r="G1034" i="1"/>
  <c r="H1034" i="1"/>
  <c r="G1037" i="1"/>
  <c r="H1037" i="1"/>
  <c r="G1048" i="1"/>
  <c r="H1048" i="1"/>
  <c r="G1051" i="1"/>
  <c r="H1051" i="1"/>
  <c r="G1070" i="1"/>
  <c r="H1070" i="1"/>
  <c r="G1073" i="1"/>
  <c r="H1073" i="1"/>
  <c r="G1078" i="1"/>
  <c r="H1078" i="1"/>
  <c r="G1081" i="1"/>
  <c r="H1081" i="1"/>
  <c r="G1086" i="1"/>
  <c r="H1086" i="1"/>
  <c r="G1089" i="1"/>
  <c r="H1089" i="1"/>
  <c r="G1094" i="1"/>
  <c r="H1094" i="1"/>
  <c r="G1114" i="1"/>
  <c r="H1114" i="1"/>
  <c r="G1117" i="1"/>
  <c r="H1117" i="1"/>
  <c r="G1122" i="1"/>
  <c r="H1122" i="1"/>
  <c r="G1125" i="1"/>
  <c r="H1125" i="1"/>
  <c r="G1130" i="1"/>
  <c r="H1130" i="1"/>
  <c r="G1133" i="1"/>
  <c r="H1133" i="1"/>
  <c r="G1138" i="1"/>
  <c r="H1138" i="1"/>
  <c r="G1141" i="1"/>
  <c r="H1141" i="1"/>
  <c r="G1146" i="1"/>
  <c r="H1146" i="1"/>
  <c r="G1149" i="1"/>
  <c r="H1149" i="1"/>
  <c r="G1155" i="1"/>
  <c r="H1155" i="1"/>
  <c r="G1160" i="1"/>
  <c r="H1160" i="1"/>
  <c r="G1163" i="1"/>
  <c r="H1163" i="1"/>
  <c r="G1168" i="1"/>
  <c r="H1168" i="1"/>
  <c r="G1171" i="1"/>
  <c r="H1171" i="1"/>
  <c r="G1176" i="1"/>
  <c r="H1176" i="1"/>
  <c r="G1179" i="1"/>
  <c r="H1179" i="1"/>
  <c r="G1184" i="1"/>
  <c r="H1184" i="1"/>
  <c r="G1187" i="1"/>
  <c r="H1187" i="1"/>
  <c r="H1206" i="1"/>
  <c r="G1206" i="1"/>
  <c r="H1209" i="1"/>
  <c r="G1209" i="1"/>
  <c r="H1230" i="1"/>
  <c r="G1230" i="1"/>
  <c r="H1233" i="1"/>
  <c r="G1233" i="1"/>
  <c r="H1262" i="1"/>
  <c r="G1262" i="1"/>
  <c r="H1265" i="1"/>
  <c r="G1265" i="1"/>
  <c r="H1294" i="1"/>
  <c r="G1294" i="1"/>
  <c r="H1297" i="1"/>
  <c r="G1297" i="1"/>
  <c r="H1318" i="1"/>
  <c r="G1318" i="1"/>
  <c r="H1321" i="1"/>
  <c r="G1321" i="1"/>
  <c r="H1330" i="1"/>
  <c r="G1330" i="1"/>
  <c r="H1333" i="1"/>
  <c r="G1333" i="1"/>
  <c r="H1362" i="1"/>
  <c r="G1362" i="1"/>
  <c r="H1365" i="1"/>
  <c r="G1365" i="1"/>
  <c r="H1386" i="1"/>
  <c r="G1386" i="1"/>
  <c r="H1389" i="1"/>
  <c r="G1389" i="1"/>
  <c r="F197" i="4"/>
  <c r="D196" i="4"/>
  <c r="C58" i="1"/>
  <c r="C61" i="1"/>
  <c r="C78" i="1"/>
  <c r="G114" i="1"/>
  <c r="G118" i="1"/>
  <c r="G122" i="1"/>
  <c r="G126" i="1"/>
  <c r="G130" i="1"/>
  <c r="G134" i="1"/>
  <c r="G138" i="1"/>
  <c r="G142" i="1"/>
  <c r="G146" i="1"/>
  <c r="G150" i="1"/>
  <c r="G154" i="1"/>
  <c r="G158" i="1"/>
  <c r="G162" i="1"/>
  <c r="G166" i="1"/>
  <c r="G170" i="1"/>
  <c r="G174" i="1"/>
  <c r="G178" i="1"/>
  <c r="G182" i="1"/>
  <c r="G186" i="1"/>
  <c r="G190" i="1"/>
  <c r="G194" i="1"/>
  <c r="G198" i="1"/>
  <c r="G202" i="1"/>
  <c r="G206" i="1"/>
  <c r="G210" i="1"/>
  <c r="G214" i="1"/>
  <c r="G218" i="1"/>
  <c r="G222" i="1"/>
  <c r="H224" i="1"/>
  <c r="G226" i="1"/>
  <c r="G230" i="1"/>
  <c r="G234" i="1"/>
  <c r="G238" i="1"/>
  <c r="C240" i="1"/>
  <c r="G242" i="1"/>
  <c r="G246" i="1"/>
  <c r="G250" i="1"/>
  <c r="G254" i="1"/>
  <c r="G258" i="1"/>
  <c r="G262" i="1"/>
  <c r="G266" i="1"/>
  <c r="G270" i="1"/>
  <c r="G274" i="1"/>
  <c r="G278" i="1"/>
  <c r="G282" i="1"/>
  <c r="H404" i="1"/>
  <c r="G404" i="1"/>
  <c r="H406" i="1"/>
  <c r="G406" i="1"/>
  <c r="H411" i="1"/>
  <c r="G411" i="1"/>
  <c r="H413" i="1"/>
  <c r="G413" i="1"/>
  <c r="H451" i="1"/>
  <c r="G463" i="1"/>
  <c r="H512" i="1"/>
  <c r="H531" i="1"/>
  <c r="H534" i="1"/>
  <c r="G534" i="1"/>
  <c r="H536" i="1"/>
  <c r="G536" i="1"/>
  <c r="H538" i="1"/>
  <c r="G538" i="1"/>
  <c r="H540" i="1"/>
  <c r="G540" i="1"/>
  <c r="H542" i="1"/>
  <c r="G542" i="1"/>
  <c r="H566" i="1"/>
  <c r="H568" i="1"/>
  <c r="G56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G645" i="1"/>
  <c r="H645" i="1"/>
  <c r="G648" i="1"/>
  <c r="H648" i="1"/>
  <c r="G653" i="1"/>
  <c r="H653" i="1"/>
  <c r="G656" i="1"/>
  <c r="H656" i="1"/>
  <c r="G661" i="1"/>
  <c r="H661" i="1"/>
  <c r="G664" i="1"/>
  <c r="H664" i="1"/>
  <c r="G669" i="1"/>
  <c r="H669" i="1"/>
  <c r="G672" i="1"/>
  <c r="H672" i="1"/>
  <c r="G677" i="1"/>
  <c r="H677" i="1"/>
  <c r="G680" i="1"/>
  <c r="H680" i="1"/>
  <c r="G685" i="1"/>
  <c r="H685" i="1"/>
  <c r="G688" i="1"/>
  <c r="H688" i="1"/>
  <c r="G693" i="1"/>
  <c r="H693" i="1"/>
  <c r="G696" i="1"/>
  <c r="H696" i="1"/>
  <c r="G701" i="1"/>
  <c r="H701" i="1"/>
  <c r="G704" i="1"/>
  <c r="H704" i="1"/>
  <c r="G709" i="1"/>
  <c r="H709" i="1"/>
  <c r="G712" i="1"/>
  <c r="H712" i="1"/>
  <c r="G717" i="1"/>
  <c r="H717" i="1"/>
  <c r="G720" i="1"/>
  <c r="H720" i="1"/>
  <c r="G725" i="1"/>
  <c r="H725" i="1"/>
  <c r="G728" i="1"/>
  <c r="H728" i="1"/>
  <c r="G733" i="1"/>
  <c r="H733" i="1"/>
  <c r="G736" i="1"/>
  <c r="H736" i="1"/>
  <c r="G741" i="1"/>
  <c r="H741" i="1"/>
  <c r="G744" i="1"/>
  <c r="H744" i="1"/>
  <c r="G749" i="1"/>
  <c r="H749" i="1"/>
  <c r="G752" i="1"/>
  <c r="H752" i="1"/>
  <c r="G757" i="1"/>
  <c r="H757" i="1"/>
  <c r="G760" i="1"/>
  <c r="H760" i="1"/>
  <c r="G765" i="1"/>
  <c r="H765" i="1"/>
  <c r="G768" i="1"/>
  <c r="H768" i="1"/>
  <c r="G773" i="1"/>
  <c r="H773" i="1"/>
  <c r="G776" i="1"/>
  <c r="H776" i="1"/>
  <c r="G781" i="1"/>
  <c r="H781" i="1"/>
  <c r="G784" i="1"/>
  <c r="H784" i="1"/>
  <c r="G789" i="1"/>
  <c r="H789" i="1"/>
  <c r="G792" i="1"/>
  <c r="H792" i="1"/>
  <c r="G797" i="1"/>
  <c r="H797" i="1"/>
  <c r="G800" i="1"/>
  <c r="H800" i="1"/>
  <c r="G805" i="1"/>
  <c r="H805" i="1"/>
  <c r="G808" i="1"/>
  <c r="H808" i="1"/>
  <c r="G813" i="1"/>
  <c r="H813" i="1"/>
  <c r="G816" i="1"/>
  <c r="H816" i="1"/>
  <c r="G821" i="1"/>
  <c r="H821" i="1"/>
  <c r="G824" i="1"/>
  <c r="H824" i="1"/>
  <c r="G829" i="1"/>
  <c r="H829" i="1"/>
  <c r="G832" i="1"/>
  <c r="H832" i="1"/>
  <c r="G837" i="1"/>
  <c r="H837" i="1"/>
  <c r="G840" i="1"/>
  <c r="H840" i="1"/>
  <c r="G845" i="1"/>
  <c r="H845" i="1"/>
  <c r="G848" i="1"/>
  <c r="H848" i="1"/>
  <c r="G853" i="1"/>
  <c r="H853" i="1"/>
  <c r="G856" i="1"/>
  <c r="H856" i="1"/>
  <c r="G861" i="1"/>
  <c r="H861" i="1"/>
  <c r="G864" i="1"/>
  <c r="H864" i="1"/>
  <c r="G869" i="1"/>
  <c r="H869" i="1"/>
  <c r="G872" i="1"/>
  <c r="H872" i="1"/>
  <c r="G877" i="1"/>
  <c r="H877" i="1"/>
  <c r="G880" i="1"/>
  <c r="H880" i="1"/>
  <c r="G885" i="1"/>
  <c r="H885" i="1"/>
  <c r="G888" i="1"/>
  <c r="H888" i="1"/>
  <c r="G893" i="1"/>
  <c r="H893" i="1"/>
  <c r="G896" i="1"/>
  <c r="H896" i="1"/>
  <c r="G901" i="1"/>
  <c r="H901" i="1"/>
  <c r="G904" i="1"/>
  <c r="H904" i="1"/>
  <c r="G909" i="1"/>
  <c r="H909" i="1"/>
  <c r="G912" i="1"/>
  <c r="H912" i="1"/>
  <c r="G917" i="1"/>
  <c r="H917" i="1"/>
  <c r="G920" i="1"/>
  <c r="H920" i="1"/>
  <c r="G925" i="1"/>
  <c r="H925" i="1"/>
  <c r="G928" i="1"/>
  <c r="H928" i="1"/>
  <c r="G933" i="1"/>
  <c r="H933" i="1"/>
  <c r="G936" i="1"/>
  <c r="H936" i="1"/>
  <c r="G941" i="1"/>
  <c r="H941" i="1"/>
  <c r="G944" i="1"/>
  <c r="H944" i="1"/>
  <c r="G949" i="1"/>
  <c r="H949" i="1"/>
  <c r="G952" i="1"/>
  <c r="H952" i="1"/>
  <c r="G957" i="1"/>
  <c r="H957" i="1"/>
  <c r="G960" i="1"/>
  <c r="H960" i="1"/>
  <c r="G965" i="1"/>
  <c r="H965" i="1"/>
  <c r="G968" i="1"/>
  <c r="H968" i="1"/>
  <c r="G973" i="1"/>
  <c r="H973" i="1"/>
  <c r="G976" i="1"/>
  <c r="H976" i="1"/>
  <c r="G981" i="1"/>
  <c r="H981" i="1"/>
  <c r="G987" i="1"/>
  <c r="H987" i="1"/>
  <c r="G994" i="1"/>
  <c r="H994" i="1"/>
  <c r="G997" i="1"/>
  <c r="H997" i="1"/>
  <c r="G1002" i="1"/>
  <c r="H1002" i="1"/>
  <c r="G1005" i="1"/>
  <c r="H1005" i="1"/>
  <c r="G1010" i="1"/>
  <c r="H1010" i="1"/>
  <c r="G1013" i="1"/>
  <c r="H1013" i="1"/>
  <c r="G1018" i="1"/>
  <c r="H1018" i="1"/>
  <c r="G1044" i="1"/>
  <c r="H1044" i="1"/>
  <c r="G1058" i="1"/>
  <c r="H1058" i="1"/>
  <c r="G1063" i="1"/>
  <c r="H1063" i="1"/>
  <c r="G1098" i="1"/>
  <c r="H1098" i="1"/>
  <c r="G1101" i="1"/>
  <c r="H1101" i="1"/>
  <c r="G1106" i="1"/>
  <c r="H1106" i="1"/>
  <c r="G1109" i="1"/>
  <c r="H1109" i="1"/>
  <c r="H1198" i="1"/>
  <c r="G1198" i="1"/>
  <c r="H1201" i="1"/>
  <c r="G1201" i="1"/>
  <c r="G1222" i="1"/>
  <c r="H1225" i="1"/>
  <c r="G1225" i="1"/>
  <c r="H1254" i="1"/>
  <c r="G1254" i="1"/>
  <c r="H1257" i="1"/>
  <c r="G1257" i="1"/>
  <c r="H1286" i="1"/>
  <c r="G1286" i="1"/>
  <c r="H1289" i="1"/>
  <c r="G1289" i="1"/>
  <c r="H1310" i="1"/>
  <c r="G1310" i="1"/>
  <c r="H1313" i="1"/>
  <c r="G1313" i="1"/>
  <c r="H1354" i="1"/>
  <c r="G1354" i="1"/>
  <c r="H1357" i="1"/>
  <c r="G1357" i="1"/>
  <c r="G1456" i="1"/>
  <c r="J1456" i="1"/>
  <c r="H1456" i="1"/>
  <c r="G1458" i="1"/>
  <c r="J1458" i="1"/>
  <c r="H1458" i="1"/>
  <c r="G1460" i="1"/>
  <c r="J1460" i="1"/>
  <c r="H1460" i="1"/>
  <c r="H1466" i="1"/>
  <c r="J1466" i="1"/>
  <c r="G1466" i="1"/>
  <c r="E593" i="4"/>
  <c r="D587" i="1" s="1"/>
  <c r="D588" i="1"/>
  <c r="H588" i="1" s="1"/>
  <c r="F13" i="5"/>
  <c r="D12" i="5"/>
  <c r="C991" i="1"/>
  <c r="F41" i="5"/>
  <c r="C1019" i="1"/>
  <c r="F118" i="5"/>
  <c r="C1096" i="1"/>
  <c r="D55" i="1"/>
  <c r="G113" i="1"/>
  <c r="H115" i="1"/>
  <c r="G117" i="1"/>
  <c r="H119" i="1"/>
  <c r="G121" i="1"/>
  <c r="H123" i="1"/>
  <c r="G125" i="1"/>
  <c r="H127" i="1"/>
  <c r="H131" i="1"/>
  <c r="G133"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D212" i="1"/>
  <c r="G212" i="1" s="1"/>
  <c r="G213" i="1"/>
  <c r="H215" i="1"/>
  <c r="G217" i="1"/>
  <c r="H219" i="1"/>
  <c r="G221" i="1"/>
  <c r="H223" i="1"/>
  <c r="G225" i="1"/>
  <c r="H227" i="1"/>
  <c r="G229" i="1"/>
  <c r="H231" i="1"/>
  <c r="G233" i="1"/>
  <c r="H235" i="1"/>
  <c r="G237" i="1"/>
  <c r="H239" i="1"/>
  <c r="G241" i="1"/>
  <c r="C243" i="1"/>
  <c r="G245" i="1"/>
  <c r="H247" i="1"/>
  <c r="G249" i="1"/>
  <c r="H251" i="1"/>
  <c r="G253" i="1"/>
  <c r="H255" i="1"/>
  <c r="G257" i="1"/>
  <c r="G261" i="1"/>
  <c r="H263" i="1"/>
  <c r="G265" i="1"/>
  <c r="H267" i="1"/>
  <c r="G269" i="1"/>
  <c r="H271" i="1"/>
  <c r="G273" i="1"/>
  <c r="H275" i="1"/>
  <c r="G277" i="1"/>
  <c r="H279" i="1"/>
  <c r="G281" i="1"/>
  <c r="H283"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450" i="1"/>
  <c r="H454" i="1"/>
  <c r="G454" i="1"/>
  <c r="H456" i="1"/>
  <c r="G456" i="1"/>
  <c r="H458" i="1"/>
  <c r="G458" i="1"/>
  <c r="H460" i="1"/>
  <c r="G460" i="1"/>
  <c r="H462" i="1"/>
  <c r="G462" i="1"/>
  <c r="H511" i="1"/>
  <c r="H515" i="1"/>
  <c r="H518" i="1"/>
  <c r="G518" i="1"/>
  <c r="H520" i="1"/>
  <c r="G520" i="1"/>
  <c r="H530" i="1"/>
  <c r="H532" i="1"/>
  <c r="G532" i="1"/>
  <c r="G544" i="1"/>
  <c r="H569" i="1"/>
  <c r="G569" i="1"/>
  <c r="C571" i="1"/>
  <c r="H573" i="1"/>
  <c r="G573" i="1"/>
  <c r="G1022" i="1"/>
  <c r="H1022" i="1"/>
  <c r="G1025" i="1"/>
  <c r="H1025" i="1"/>
  <c r="G1030" i="1"/>
  <c r="H1030" i="1"/>
  <c r="G1033" i="1"/>
  <c r="H1033" i="1"/>
  <c r="G1038" i="1"/>
  <c r="H1038" i="1"/>
  <c r="G1041" i="1"/>
  <c r="H1041" i="1"/>
  <c r="G1047" i="1"/>
  <c r="H1047" i="1"/>
  <c r="G1052" i="1"/>
  <c r="H1052" i="1"/>
  <c r="G1055" i="1"/>
  <c r="H1055" i="1"/>
  <c r="G1066" i="1"/>
  <c r="H1066" i="1"/>
  <c r="G1069" i="1"/>
  <c r="H1069" i="1"/>
  <c r="G1074" i="1"/>
  <c r="H1074" i="1"/>
  <c r="G1077" i="1"/>
  <c r="H1077" i="1"/>
  <c r="G1082" i="1"/>
  <c r="H1082" i="1"/>
  <c r="G1085" i="1"/>
  <c r="H1085" i="1"/>
  <c r="G1090" i="1"/>
  <c r="H1090" i="1"/>
  <c r="G1093" i="1"/>
  <c r="H1093" i="1"/>
  <c r="G1113" i="1"/>
  <c r="H1113" i="1"/>
  <c r="G1118" i="1"/>
  <c r="H1118" i="1"/>
  <c r="G1121" i="1"/>
  <c r="H1121" i="1"/>
  <c r="G1126" i="1"/>
  <c r="H1126" i="1"/>
  <c r="G1129" i="1"/>
  <c r="H1129" i="1"/>
  <c r="G1134" i="1"/>
  <c r="H1134" i="1"/>
  <c r="G1137" i="1"/>
  <c r="H1137" i="1"/>
  <c r="G1142" i="1"/>
  <c r="H1142" i="1"/>
  <c r="G1145" i="1"/>
  <c r="H1145" i="1"/>
  <c r="G1150" i="1"/>
  <c r="H1150" i="1"/>
  <c r="G1156" i="1"/>
  <c r="H1156" i="1"/>
  <c r="G1159" i="1"/>
  <c r="H1159" i="1"/>
  <c r="G1164" i="1"/>
  <c r="H1164" i="1"/>
  <c r="G1167" i="1"/>
  <c r="H1167" i="1"/>
  <c r="G1172" i="1"/>
  <c r="H1172" i="1"/>
  <c r="G1175" i="1"/>
  <c r="H1175" i="1"/>
  <c r="G1180" i="1"/>
  <c r="H1180" i="1"/>
  <c r="G1188" i="1"/>
  <c r="H1188" i="1"/>
  <c r="H1190" i="1"/>
  <c r="G1190" i="1"/>
  <c r="H1193" i="1"/>
  <c r="G1193" i="1"/>
  <c r="H1217" i="1"/>
  <c r="G1217" i="1"/>
  <c r="H1246" i="1"/>
  <c r="G1246" i="1"/>
  <c r="H1249" i="1"/>
  <c r="G1249" i="1"/>
  <c r="H1278" i="1"/>
  <c r="G1278" i="1"/>
  <c r="H1281" i="1"/>
  <c r="G1281" i="1"/>
  <c r="H1302" i="1"/>
  <c r="G1302" i="1"/>
  <c r="H1305" i="1"/>
  <c r="G1305" i="1"/>
  <c r="H1346" i="1"/>
  <c r="G1346" i="1"/>
  <c r="H1349" i="1"/>
  <c r="G1349" i="1"/>
  <c r="H1378" i="1"/>
  <c r="G1378" i="1"/>
  <c r="H1381" i="1"/>
  <c r="G1381" i="1"/>
  <c r="H1462" i="1"/>
  <c r="J1462" i="1"/>
  <c r="G1462" i="1"/>
  <c r="H1485" i="1"/>
  <c r="G1485" i="1"/>
  <c r="H1489" i="1"/>
  <c r="G1489" i="1"/>
  <c r="F378" i="4"/>
  <c r="D363" i="4"/>
  <c r="C373" i="1"/>
  <c r="F427" i="4"/>
  <c r="C421" i="1"/>
  <c r="E421" i="4"/>
  <c r="D449" i="1"/>
  <c r="H449" i="1" s="1"/>
  <c r="F472" i="4"/>
  <c r="C466" i="1"/>
  <c r="C523" i="1"/>
  <c r="E567" i="4"/>
  <c r="D561" i="1" s="1"/>
  <c r="H1301" i="1"/>
  <c r="G1301" i="1"/>
  <c r="H1306" i="1"/>
  <c r="G1306" i="1"/>
  <c r="H1309" i="1"/>
  <c r="G1309" i="1"/>
  <c r="H1314" i="1"/>
  <c r="G1314" i="1"/>
  <c r="H1317" i="1"/>
  <c r="G1317" i="1"/>
  <c r="H1322" i="1"/>
  <c r="G1322" i="1"/>
  <c r="H1325" i="1"/>
  <c r="G1325" i="1"/>
  <c r="H1385" i="1"/>
  <c r="G1385" i="1"/>
  <c r="H1390" i="1"/>
  <c r="G1390" i="1"/>
  <c r="H1393" i="1"/>
  <c r="G1393" i="1"/>
  <c r="H1438" i="1"/>
  <c r="G1438" i="1"/>
  <c r="H1474" i="1"/>
  <c r="G1474" i="1"/>
  <c r="J1474" i="1"/>
  <c r="H1534" i="1"/>
  <c r="G1534" i="1"/>
  <c r="H1541" i="1"/>
  <c r="G1541" i="1"/>
  <c r="H1545" i="1"/>
  <c r="G1545" i="1"/>
  <c r="E6" i="4"/>
  <c r="D421" i="4"/>
  <c r="E515" i="4"/>
  <c r="D509" i="1" s="1"/>
  <c r="D516" i="1"/>
  <c r="G516" i="1" s="1"/>
  <c r="F581" i="4"/>
  <c r="D580" i="4"/>
  <c r="F130" i="6"/>
  <c r="D129" i="6"/>
  <c r="I31" i="3"/>
  <c r="D1469" i="1"/>
  <c r="I32" i="3"/>
  <c r="D1475" i="1"/>
  <c r="G1540" i="1"/>
  <c r="H1540" i="1"/>
  <c r="G1560" i="1"/>
  <c r="H1560" i="1"/>
  <c r="H1189" i="1"/>
  <c r="G1189" i="1"/>
  <c r="H1194" i="1"/>
  <c r="G1194" i="1"/>
  <c r="H1197" i="1"/>
  <c r="G1197" i="1"/>
  <c r="H1202" i="1"/>
  <c r="G1202" i="1"/>
  <c r="H1205" i="1"/>
  <c r="G1205" i="1"/>
  <c r="H1210" i="1"/>
  <c r="G1210" i="1"/>
  <c r="H1213" i="1"/>
  <c r="G1213" i="1"/>
  <c r="H1218" i="1"/>
  <c r="G1218" i="1"/>
  <c r="H1221" i="1"/>
  <c r="G1221" i="1"/>
  <c r="H1226" i="1"/>
  <c r="G1226" i="1"/>
  <c r="H1229" i="1"/>
  <c r="G1229" i="1"/>
  <c r="H1234" i="1"/>
  <c r="G1234" i="1"/>
  <c r="H1237" i="1"/>
  <c r="G1237" i="1"/>
  <c r="H1242" i="1"/>
  <c r="G1242" i="1"/>
  <c r="H1245" i="1"/>
  <c r="G1245" i="1"/>
  <c r="H1250" i="1"/>
  <c r="G1250" i="1"/>
  <c r="H1253" i="1"/>
  <c r="G1253" i="1"/>
  <c r="H1258" i="1"/>
  <c r="G1258" i="1"/>
  <c r="H1261" i="1"/>
  <c r="G1261" i="1"/>
  <c r="H1266" i="1"/>
  <c r="G1266" i="1"/>
  <c r="H1269" i="1"/>
  <c r="G1269" i="1"/>
  <c r="H1274" i="1"/>
  <c r="G1274" i="1"/>
  <c r="H1277" i="1"/>
  <c r="G1277" i="1"/>
  <c r="H1282" i="1"/>
  <c r="G1282" i="1"/>
  <c r="H1285" i="1"/>
  <c r="G1285" i="1"/>
  <c r="H1290" i="1"/>
  <c r="G1290" i="1"/>
  <c r="H1293" i="1"/>
  <c r="G1293" i="1"/>
  <c r="H1298" i="1"/>
  <c r="G1298" i="1"/>
  <c r="H1334" i="1"/>
  <c r="G1334" i="1"/>
  <c r="H1337" i="1"/>
  <c r="G1337" i="1"/>
  <c r="H1342" i="1"/>
  <c r="G1342" i="1"/>
  <c r="H1345" i="1"/>
  <c r="G1345" i="1"/>
  <c r="H1350" i="1"/>
  <c r="G1350" i="1"/>
  <c r="H1353" i="1"/>
  <c r="G1353" i="1"/>
  <c r="H1358" i="1"/>
  <c r="G1358" i="1"/>
  <c r="H1361" i="1"/>
  <c r="G1361" i="1"/>
  <c r="H1366" i="1"/>
  <c r="G1366" i="1"/>
  <c r="G1369" i="1"/>
  <c r="H1374" i="1"/>
  <c r="G1374" i="1"/>
  <c r="H1377" i="1"/>
  <c r="G1377" i="1"/>
  <c r="H1382" i="1"/>
  <c r="G1382" i="1"/>
  <c r="H1424" i="1"/>
  <c r="G1424" i="1"/>
  <c r="H1426" i="1"/>
  <c r="G1426" i="1"/>
  <c r="H1428" i="1"/>
  <c r="G1428" i="1"/>
  <c r="H1430" i="1"/>
  <c r="G1430" i="1"/>
  <c r="H1432" i="1"/>
  <c r="G1432" i="1"/>
  <c r="H1434" i="1"/>
  <c r="G1434" i="1"/>
  <c r="J1441" i="1"/>
  <c r="H1455" i="1"/>
  <c r="J1455" i="1"/>
  <c r="G1455" i="1"/>
  <c r="H1457" i="1"/>
  <c r="J1457" i="1"/>
  <c r="G1457" i="1"/>
  <c r="H1459" i="1"/>
  <c r="J1459" i="1"/>
  <c r="G1459" i="1"/>
  <c r="H1461" i="1"/>
  <c r="G1461" i="1"/>
  <c r="H1464" i="1"/>
  <c r="I1464" i="1" s="1"/>
  <c r="J1464" i="1"/>
  <c r="H1542" i="1"/>
  <c r="G1542" i="1"/>
  <c r="E224" i="4"/>
  <c r="D220" i="1" s="1"/>
  <c r="F228" i="4"/>
  <c r="D224" i="4"/>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20" i="1"/>
  <c r="H1324" i="1"/>
  <c r="H1328" i="1"/>
  <c r="H1332" i="1"/>
  <c r="H1336" i="1"/>
  <c r="H1340" i="1"/>
  <c r="H1344" i="1"/>
  <c r="H1348" i="1"/>
  <c r="H1352" i="1"/>
  <c r="H1356" i="1"/>
  <c r="H1360" i="1"/>
  <c r="H1364" i="1"/>
  <c r="H1368" i="1"/>
  <c r="H1372" i="1"/>
  <c r="H1376" i="1"/>
  <c r="H1380" i="1"/>
  <c r="H1384" i="1"/>
  <c r="H1388" i="1"/>
  <c r="H1392" i="1"/>
  <c r="G1446" i="1"/>
  <c r="I1446" i="1" s="1"/>
  <c r="J1446" i="1"/>
  <c r="G1448" i="1"/>
  <c r="I1448" i="1" s="1"/>
  <c r="J1448" i="1"/>
  <c r="G1450" i="1"/>
  <c r="I1450" i="1" s="1"/>
  <c r="J1450" i="1"/>
  <c r="G1452" i="1"/>
  <c r="I1452" i="1" s="1"/>
  <c r="J1452" i="1"/>
  <c r="H1472" i="1"/>
  <c r="G1472" i="1"/>
  <c r="I1472" i="1" s="1"/>
  <c r="H1486" i="1"/>
  <c r="G1486" i="1"/>
  <c r="F45" i="4"/>
  <c r="D44" i="4"/>
  <c r="D133" i="4"/>
  <c r="F264" i="4"/>
  <c r="D263" i="4"/>
  <c r="F312" i="4"/>
  <c r="E311" i="4"/>
  <c r="D306" i="1" s="1"/>
  <c r="H1191"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I1439" i="1" s="1"/>
  <c r="H1441" i="1"/>
  <c r="G1441" i="1"/>
  <c r="H1443" i="1"/>
  <c r="G1443" i="1"/>
  <c r="I1443" i="1" s="1"/>
  <c r="H1445" i="1"/>
  <c r="G1445" i="1"/>
  <c r="G1463" i="1"/>
  <c r="I1463" i="1" s="1"/>
  <c r="J1463" i="1"/>
  <c r="G1465" i="1"/>
  <c r="I1465" i="1" s="1"/>
  <c r="J1465" i="1"/>
  <c r="G1467" i="1"/>
  <c r="I1467" i="1" s="1"/>
  <c r="J1467" i="1"/>
  <c r="H1479" i="1"/>
  <c r="G1479" i="1"/>
  <c r="J1479" i="1"/>
  <c r="H1533" i="1"/>
  <c r="G1533" i="1"/>
  <c r="H1537" i="1"/>
  <c r="G1537" i="1"/>
  <c r="F125" i="4"/>
  <c r="D124" i="4"/>
  <c r="F169" i="4"/>
  <c r="D163" i="4"/>
  <c r="F339" i="4"/>
  <c r="D311" i="4"/>
  <c r="D298" i="4" s="1"/>
  <c r="D344" i="4"/>
  <c r="F345" i="4"/>
  <c r="I24" i="3"/>
  <c r="H25" i="3"/>
  <c r="H1493" i="1"/>
  <c r="G1493" i="1"/>
  <c r="H1501" i="1"/>
  <c r="G1501" i="1"/>
  <c r="H1505" i="1"/>
  <c r="G1505" i="1"/>
  <c r="H1509" i="1"/>
  <c r="G1509" i="1"/>
  <c r="H1513" i="1"/>
  <c r="G1513" i="1"/>
  <c r="H1525" i="1"/>
  <c r="G1525" i="1"/>
  <c r="H1549" i="1"/>
  <c r="G1549" i="1"/>
  <c r="H1561" i="1"/>
  <c r="G1561" i="1"/>
  <c r="H1565" i="1"/>
  <c r="G1565" i="1"/>
  <c r="F69" i="5"/>
  <c r="F135" i="5"/>
  <c r="D134" i="5"/>
  <c r="D38" i="7"/>
  <c r="C1470" i="1"/>
  <c r="G1468" i="1"/>
  <c r="I1468" i="1" s="1"/>
  <c r="J1468" i="1"/>
  <c r="I1471" i="1"/>
  <c r="I1473" i="1"/>
  <c r="G1490" i="1"/>
  <c r="H1497" i="1"/>
  <c r="G1497" i="1"/>
  <c r="H1521" i="1"/>
  <c r="G1521" i="1"/>
  <c r="H1529" i="1"/>
  <c r="G1529" i="1"/>
  <c r="G1538" i="1"/>
  <c r="G1546" i="1"/>
  <c r="H1553" i="1"/>
  <c r="G1553" i="1"/>
  <c r="H1557" i="1"/>
  <c r="G1557" i="1"/>
  <c r="H1569" i="1"/>
  <c r="G1569" i="1"/>
  <c r="H1573" i="1"/>
  <c r="G1573" i="1"/>
  <c r="H1577" i="1"/>
  <c r="G1577" i="1"/>
  <c r="D7" i="4"/>
  <c r="D50" i="4"/>
  <c r="D106" i="4"/>
  <c r="F153" i="4"/>
  <c r="D152" i="4"/>
  <c r="E163" i="4"/>
  <c r="F216" i="4"/>
  <c r="F252" i="4"/>
  <c r="F279" i="4"/>
  <c r="F299" i="4"/>
  <c r="F594" i="4"/>
  <c r="D593" i="4"/>
  <c r="F603" i="4"/>
  <c r="G143" i="9"/>
  <c r="E143" i="9" s="1"/>
  <c r="B143" i="9" s="1"/>
  <c r="F245" i="5"/>
  <c r="D237" i="5"/>
  <c r="F50" i="6"/>
  <c r="D114" i="6"/>
  <c r="F115" i="6"/>
  <c r="B36" i="9"/>
  <c r="E529" i="4"/>
  <c r="F529" i="4" s="1"/>
  <c r="D567" i="4"/>
  <c r="E580" i="4"/>
  <c r="D574" i="1" s="1"/>
  <c r="E68" i="5"/>
  <c r="G310" i="9"/>
  <c r="D5" i="6"/>
  <c r="F36" i="6"/>
  <c r="B29" i="9"/>
  <c r="B38" i="9"/>
  <c r="B45" i="9"/>
  <c r="B54" i="9"/>
  <c r="E63" i="9"/>
  <c r="B63" i="9" s="1"/>
  <c r="E71" i="9"/>
  <c r="B71" i="9" s="1"/>
  <c r="E79" i="9"/>
  <c r="B79" i="9" s="1"/>
  <c r="E87" i="9"/>
  <c r="B87" i="9" s="1"/>
  <c r="E95" i="9"/>
  <c r="B95" i="9" s="1"/>
  <c r="E103" i="9"/>
  <c r="B103" i="9" s="1"/>
  <c r="E111" i="9"/>
  <c r="B111" i="9" s="1"/>
  <c r="E119" i="9"/>
  <c r="B119" i="9" s="1"/>
  <c r="E127" i="9"/>
  <c r="B127" i="9" s="1"/>
  <c r="E135" i="9"/>
  <c r="B135" i="9" s="1"/>
  <c r="E151" i="9"/>
  <c r="B151" i="9" s="1"/>
  <c r="E159" i="9"/>
  <c r="B159" i="9" s="1"/>
  <c r="G167" i="9"/>
  <c r="E167" i="9" s="1"/>
  <c r="B167" i="9" s="1"/>
  <c r="E351" i="4"/>
  <c r="F351" i="4" s="1"/>
  <c r="F416" i="4"/>
  <c r="E459" i="4"/>
  <c r="D453" i="1" s="1"/>
  <c r="D484" i="4"/>
  <c r="E7" i="5"/>
  <c r="F79" i="5"/>
  <c r="D78" i="5"/>
  <c r="F146" i="5"/>
  <c r="G290" i="9"/>
  <c r="E290" i="9" s="1"/>
  <c r="B290" i="9" s="1"/>
  <c r="F149" i="5"/>
  <c r="E176" i="5"/>
  <c r="F180" i="5"/>
  <c r="E35" i="6"/>
  <c r="E141" i="6" s="1"/>
  <c r="D89" i="6"/>
  <c r="D43" i="8"/>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211" i="9"/>
  <c r="E211" i="9" s="1"/>
  <c r="B211" i="9" s="1"/>
  <c r="G207" i="9"/>
  <c r="E207" i="9" s="1"/>
  <c r="B207" i="9" s="1"/>
  <c r="G203" i="9"/>
  <c r="E203" i="9" s="1"/>
  <c r="B203" i="9" s="1"/>
  <c r="G199" i="9"/>
  <c r="E199" i="9" s="1"/>
  <c r="B199" i="9" s="1"/>
  <c r="G195" i="9"/>
  <c r="E195" i="9" s="1"/>
  <c r="B195" i="9" s="1"/>
  <c r="G212" i="9"/>
  <c r="E212" i="9" s="1"/>
  <c r="B212" i="9" s="1"/>
  <c r="G209" i="9"/>
  <c r="E209" i="9" s="1"/>
  <c r="B209" i="9" s="1"/>
  <c r="G204" i="9"/>
  <c r="E204" i="9" s="1"/>
  <c r="B204" i="9" s="1"/>
  <c r="G201" i="9"/>
  <c r="E201" i="9" s="1"/>
  <c r="B201" i="9" s="1"/>
  <c r="G196" i="9"/>
  <c r="E196" i="9" s="1"/>
  <c r="B196" i="9" s="1"/>
  <c r="G193" i="9"/>
  <c r="E193" i="9" s="1"/>
  <c r="B193" i="9" s="1"/>
  <c r="G166" i="9"/>
  <c r="H165" i="9"/>
  <c r="M213" i="9"/>
  <c r="G210" i="9"/>
  <c r="E210" i="9" s="1"/>
  <c r="B210" i="9" s="1"/>
  <c r="G202" i="9"/>
  <c r="E202" i="9" s="1"/>
  <c r="B202" i="9" s="1"/>
  <c r="G194" i="9"/>
  <c r="E194" i="9" s="1"/>
  <c r="B194" i="9" s="1"/>
  <c r="G165" i="9"/>
  <c r="E165" i="9" s="1"/>
  <c r="B165" i="9" s="1"/>
  <c r="G164" i="9"/>
  <c r="E164" i="9" s="1"/>
  <c r="B164" i="9" s="1"/>
  <c r="G163" i="9"/>
  <c r="E163" i="9" s="1"/>
  <c r="B163" i="9" s="1"/>
  <c r="G162" i="9"/>
  <c r="E162" i="9" s="1"/>
  <c r="B162" i="9" s="1"/>
  <c r="G161" i="9"/>
  <c r="E161" i="9" s="1"/>
  <c r="B161" i="9" s="1"/>
  <c r="L213" i="9"/>
  <c r="G208" i="9"/>
  <c r="E208" i="9" s="1"/>
  <c r="B208" i="9" s="1"/>
  <c r="G206" i="9"/>
  <c r="E206" i="9" s="1"/>
  <c r="B206" i="9" s="1"/>
  <c r="G197" i="9"/>
  <c r="E197" i="9" s="1"/>
  <c r="B197" i="9" s="1"/>
  <c r="L192" i="9"/>
  <c r="F192" i="9" s="1"/>
  <c r="I10" i="9"/>
  <c r="H166" i="9"/>
  <c r="B28" i="9"/>
  <c r="G198" i="9"/>
  <c r="E198" i="9" s="1"/>
  <c r="B198" i="9" s="1"/>
  <c r="D87" i="5"/>
  <c r="D176" i="5"/>
  <c r="E24" i="9"/>
  <c r="B24" i="9" s="1"/>
  <c r="E32" i="9"/>
  <c r="B32" i="9" s="1"/>
  <c r="E40" i="9"/>
  <c r="B40" i="9" s="1"/>
  <c r="E48" i="9"/>
  <c r="B48" i="9" s="1"/>
  <c r="E56" i="9"/>
  <c r="B56" i="9" s="1"/>
  <c r="B60" i="9"/>
  <c r="B64" i="9"/>
  <c r="B72" i="9"/>
  <c r="B76" i="9"/>
  <c r="B80" i="9"/>
  <c r="B88" i="9"/>
  <c r="B92" i="9"/>
  <c r="B96" i="9"/>
  <c r="B100" i="9"/>
  <c r="B104" i="9"/>
  <c r="B108" i="9"/>
  <c r="B112" i="9"/>
  <c r="B120" i="9"/>
  <c r="B124" i="9"/>
  <c r="B128" i="9"/>
  <c r="B132" i="9"/>
  <c r="B136" i="9"/>
  <c r="B140" i="9"/>
  <c r="B144" i="9"/>
  <c r="B156" i="9"/>
  <c r="B160" i="9"/>
  <c r="B296" i="9"/>
  <c r="F277" i="9"/>
  <c r="B283" i="9"/>
  <c r="B216" i="9"/>
  <c r="F217" i="9"/>
  <c r="B217" i="9" s="1"/>
  <c r="B224" i="9"/>
  <c r="F225" i="9"/>
  <c r="B225" i="9" s="1"/>
  <c r="B232" i="9"/>
  <c r="F233" i="9"/>
  <c r="B233" i="9" s="1"/>
  <c r="F241" i="9"/>
  <c r="B241" i="9" s="1"/>
  <c r="B248" i="9"/>
  <c r="F249" i="9"/>
  <c r="B249" i="9" s="1"/>
  <c r="B256" i="9"/>
  <c r="F257" i="9"/>
  <c r="B257" i="9" s="1"/>
  <c r="F265" i="9"/>
  <c r="B265" i="9" s="1"/>
  <c r="E273" i="9"/>
  <c r="B273" i="9" s="1"/>
  <c r="E287" i="9"/>
  <c r="B287" i="9" s="1"/>
  <c r="B304" i="9"/>
  <c r="B222" i="9"/>
  <c r="B223" i="9"/>
  <c r="B227" i="9"/>
  <c r="B230" i="9"/>
  <c r="B231" i="9"/>
  <c r="B234" i="9"/>
  <c r="B235" i="9"/>
  <c r="B238" i="9"/>
  <c r="B239" i="9"/>
  <c r="B242" i="9"/>
  <c r="B243" i="9"/>
  <c r="B246" i="9"/>
  <c r="B247" i="9"/>
  <c r="B251" i="9"/>
  <c r="B255" i="9"/>
  <c r="B259" i="9"/>
  <c r="B263" i="9"/>
  <c r="B266" i="9"/>
  <c r="B267" i="9"/>
  <c r="B271" i="9"/>
  <c r="E282" i="9"/>
  <c r="B282" i="9" s="1"/>
  <c r="B293" i="9"/>
  <c r="B301" i="9"/>
  <c r="B305" i="9"/>
  <c r="F311" i="9"/>
  <c r="H516" i="1" l="1"/>
  <c r="F644" i="4"/>
  <c r="F215" i="4"/>
  <c r="H1316" i="1"/>
  <c r="G588" i="1"/>
  <c r="G294" i="1"/>
  <c r="H211" i="1"/>
  <c r="F625" i="4"/>
  <c r="C619" i="1"/>
  <c r="F139" i="4"/>
  <c r="C135" i="1"/>
  <c r="G1057" i="1"/>
  <c r="E237" i="5"/>
  <c r="E175" i="5" s="1"/>
  <c r="D1152" i="1" s="1"/>
  <c r="I1457" i="1"/>
  <c r="G1499" i="1"/>
  <c r="I1466" i="1"/>
  <c r="I1458" i="1"/>
  <c r="C1453" i="1"/>
  <c r="F515" i="4"/>
  <c r="C509" i="1"/>
  <c r="H509" i="1" s="1"/>
  <c r="I30" i="3"/>
  <c r="D1453" i="1"/>
  <c r="F459" i="4"/>
  <c r="C453" i="1"/>
  <c r="G453" i="1" s="1"/>
  <c r="B192" i="9"/>
  <c r="I1479" i="1"/>
  <c r="I1441" i="1"/>
  <c r="I1459" i="1"/>
  <c r="H1154" i="1"/>
  <c r="I27" i="3"/>
  <c r="D1408" i="1"/>
  <c r="F396" i="4"/>
  <c r="C391" i="1"/>
  <c r="H638" i="1"/>
  <c r="G1481" i="1"/>
  <c r="D42" i="8"/>
  <c r="G312" i="9" s="1"/>
  <c r="E312" i="9" s="1"/>
  <c r="B312" i="9" s="1"/>
  <c r="I29" i="3"/>
  <c r="D1436" i="1"/>
  <c r="H29" i="3"/>
  <c r="C1436" i="1"/>
  <c r="I1456" i="1"/>
  <c r="F643" i="4"/>
  <c r="H248" i="1"/>
  <c r="F35" i="6"/>
  <c r="H310" i="9"/>
  <c r="E310" i="9" s="1"/>
  <c r="B310" i="9" s="1"/>
  <c r="D1183" i="1"/>
  <c r="G1154" i="1"/>
  <c r="F238" i="5"/>
  <c r="C1215" i="1"/>
  <c r="D68" i="5"/>
  <c r="F68" i="5" s="1"/>
  <c r="G1007" i="1"/>
  <c r="H1007" i="1"/>
  <c r="H637" i="1"/>
  <c r="G637" i="1"/>
  <c r="H212" i="1"/>
  <c r="C293" i="1"/>
  <c r="I35" i="3"/>
  <c r="C1518" i="1"/>
  <c r="E6" i="5"/>
  <c r="I20" i="3"/>
  <c r="D985" i="1"/>
  <c r="C561" i="1"/>
  <c r="F567" i="4"/>
  <c r="D6" i="4"/>
  <c r="F7" i="4"/>
  <c r="C3" i="1"/>
  <c r="G1470" i="1"/>
  <c r="H1470" i="1"/>
  <c r="I28" i="3"/>
  <c r="D1435" i="1"/>
  <c r="E420" i="4"/>
  <c r="D415" i="1"/>
  <c r="H58" i="1"/>
  <c r="G58" i="1"/>
  <c r="E314" i="9"/>
  <c r="I10" i="3" s="1"/>
  <c r="B315" i="9"/>
  <c r="E528" i="4"/>
  <c r="D523" i="1"/>
  <c r="D1214" i="1"/>
  <c r="F124" i="4"/>
  <c r="C120" i="1"/>
  <c r="F133" i="4"/>
  <c r="C129" i="1"/>
  <c r="F580" i="4"/>
  <c r="C574" i="1"/>
  <c r="G466" i="1"/>
  <c r="H466" i="1"/>
  <c r="H421" i="1"/>
  <c r="G421" i="1"/>
  <c r="F12" i="5"/>
  <c r="D7" i="5"/>
  <c r="C990" i="1"/>
  <c r="F196" i="4"/>
  <c r="C192" i="1"/>
  <c r="H19" i="9"/>
  <c r="E19" i="9" s="1"/>
  <c r="B19" i="9" s="1"/>
  <c r="I22" i="3"/>
  <c r="D1153" i="1"/>
  <c r="F78" i="5"/>
  <c r="C1056" i="1"/>
  <c r="F87" i="5"/>
  <c r="C1065" i="1"/>
  <c r="F213" i="9"/>
  <c r="B213" i="9" s="1"/>
  <c r="I25" i="3"/>
  <c r="D1329" i="1"/>
  <c r="H23" i="3"/>
  <c r="C1214" i="1"/>
  <c r="E151" i="4"/>
  <c r="D159" i="1"/>
  <c r="F50" i="4"/>
  <c r="C46" i="1"/>
  <c r="F163" i="4"/>
  <c r="C159" i="1"/>
  <c r="F263" i="4"/>
  <c r="C259" i="1"/>
  <c r="I1455" i="1"/>
  <c r="H1475" i="1"/>
  <c r="G1475" i="1"/>
  <c r="F129" i="6"/>
  <c r="C1423" i="1"/>
  <c r="I16" i="3"/>
  <c r="D2" i="1"/>
  <c r="I1474" i="1"/>
  <c r="D528" i="4"/>
  <c r="H373" i="1"/>
  <c r="G373" i="1"/>
  <c r="H571" i="1"/>
  <c r="G571" i="1"/>
  <c r="G449" i="1"/>
  <c r="H243" i="1"/>
  <c r="G243" i="1"/>
  <c r="H55" i="1"/>
  <c r="G55" i="1"/>
  <c r="H240" i="1"/>
  <c r="G240" i="1"/>
  <c r="G61" i="1"/>
  <c r="H61" i="1"/>
  <c r="E350" i="4"/>
  <c r="D346" i="1"/>
  <c r="F593" i="4"/>
  <c r="C587" i="1"/>
  <c r="H21" i="9"/>
  <c r="G21" i="9"/>
  <c r="D151" i="4"/>
  <c r="F152" i="4"/>
  <c r="C148" i="1"/>
  <c r="F344" i="4"/>
  <c r="C339" i="1"/>
  <c r="F224" i="4"/>
  <c r="C220" i="1"/>
  <c r="F363" i="4"/>
  <c r="C358" i="1"/>
  <c r="G1096" i="1"/>
  <c r="H1096" i="1"/>
  <c r="G991" i="1"/>
  <c r="H991" i="1"/>
  <c r="E166" i="9"/>
  <c r="B166" i="9" s="1"/>
  <c r="F484" i="4"/>
  <c r="C478" i="1"/>
  <c r="I21" i="3"/>
  <c r="D1046" i="1"/>
  <c r="F114" i="6"/>
  <c r="H27" i="3"/>
  <c r="C1408" i="1"/>
  <c r="H31" i="3"/>
  <c r="C1469" i="1"/>
  <c r="F311" i="4"/>
  <c r="C306" i="1"/>
  <c r="D420" i="4"/>
  <c r="C415" i="1"/>
  <c r="F421" i="4"/>
  <c r="H22" i="3"/>
  <c r="F176" i="5"/>
  <c r="D175" i="5"/>
  <c r="C1153" i="1"/>
  <c r="F89" i="6"/>
  <c r="C1383" i="1"/>
  <c r="H24" i="3"/>
  <c r="F5" i="6"/>
  <c r="C1299" i="1"/>
  <c r="D141" i="6"/>
  <c r="F106" i="4"/>
  <c r="C102" i="1"/>
  <c r="K1450" i="9"/>
  <c r="C1517" i="1"/>
  <c r="I34" i="3"/>
  <c r="F134" i="5"/>
  <c r="C1112" i="1"/>
  <c r="D350" i="4"/>
  <c r="F44" i="4"/>
  <c r="C40" i="1"/>
  <c r="E298" i="4"/>
  <c r="F298" i="4" s="1"/>
  <c r="H523" i="1"/>
  <c r="G523" i="1"/>
  <c r="I1462" i="1"/>
  <c r="G1019" i="1"/>
  <c r="H1019" i="1"/>
  <c r="I1460" i="1"/>
  <c r="H78" i="1"/>
  <c r="G78" i="1"/>
  <c r="G509" i="1"/>
  <c r="G1453" i="1" l="1"/>
  <c r="H1453" i="1"/>
  <c r="G135" i="1"/>
  <c r="H135" i="1"/>
  <c r="C1046" i="1"/>
  <c r="H391" i="1"/>
  <c r="G391" i="1"/>
  <c r="H21" i="3"/>
  <c r="E412" i="4"/>
  <c r="F237" i="5"/>
  <c r="I23" i="3"/>
  <c r="H453" i="1"/>
  <c r="G619" i="1"/>
  <c r="H619" i="1"/>
  <c r="G313" i="9"/>
  <c r="E313" i="9" s="1"/>
  <c r="B313" i="9" s="1"/>
  <c r="H1436" i="1"/>
  <c r="G1436" i="1"/>
  <c r="G1183" i="1"/>
  <c r="H1183" i="1"/>
  <c r="G1215" i="1"/>
  <c r="H1215" i="1"/>
  <c r="E21" i="9"/>
  <c r="B21" i="9" s="1"/>
  <c r="G40" i="1"/>
  <c r="H40" i="1"/>
  <c r="H1299" i="1"/>
  <c r="H9" i="3"/>
  <c r="G1299" i="1"/>
  <c r="H1383" i="1"/>
  <c r="G1383" i="1"/>
  <c r="F420" i="4"/>
  <c r="D635" i="4"/>
  <c r="C414" i="1"/>
  <c r="D289" i="4"/>
  <c r="H17" i="3"/>
  <c r="F151" i="4"/>
  <c r="C147" i="1"/>
  <c r="F528" i="4"/>
  <c r="D636" i="4"/>
  <c r="C522" i="1"/>
  <c r="G1056" i="1"/>
  <c r="H1056" i="1"/>
  <c r="G990" i="1"/>
  <c r="H990" i="1"/>
  <c r="E636" i="4"/>
  <c r="D630" i="1" s="1"/>
  <c r="D522" i="1"/>
  <c r="G102" i="1"/>
  <c r="H102" i="1"/>
  <c r="H306" i="1"/>
  <c r="G306" i="1"/>
  <c r="H1408" i="1"/>
  <c r="G1408" i="1"/>
  <c r="G358" i="1"/>
  <c r="H358" i="1"/>
  <c r="H339" i="1"/>
  <c r="G339" i="1"/>
  <c r="H346" i="1"/>
  <c r="G346" i="1"/>
  <c r="E639" i="4"/>
  <c r="D407" i="1"/>
  <c r="H159" i="1"/>
  <c r="G159" i="1"/>
  <c r="F7" i="5"/>
  <c r="D6" i="5"/>
  <c r="H20" i="3"/>
  <c r="C985" i="1"/>
  <c r="H129" i="1"/>
  <c r="G129" i="1"/>
  <c r="D412" i="4"/>
  <c r="F6" i="4"/>
  <c r="H16" i="3"/>
  <c r="C2" i="1"/>
  <c r="D408" i="4"/>
  <c r="F350" i="4"/>
  <c r="C345" i="1"/>
  <c r="H1517" i="1"/>
  <c r="G1517" i="1"/>
  <c r="H11" i="3"/>
  <c r="G1153" i="1"/>
  <c r="H1153" i="1"/>
  <c r="H478" i="1"/>
  <c r="G478" i="1"/>
  <c r="H148" i="1"/>
  <c r="G148" i="1"/>
  <c r="E408" i="4"/>
  <c r="D403" i="1" s="1"/>
  <c r="D345" i="1"/>
  <c r="H1423" i="1"/>
  <c r="G1423" i="1"/>
  <c r="I17" i="3"/>
  <c r="E289" i="4"/>
  <c r="D147" i="1"/>
  <c r="G1329" i="1"/>
  <c r="H1329" i="1"/>
  <c r="G1065" i="1"/>
  <c r="H1065" i="1"/>
  <c r="H192" i="1"/>
  <c r="G192" i="1"/>
  <c r="E635" i="4"/>
  <c r="D629" i="1" s="1"/>
  <c r="D414" i="1"/>
  <c r="H278" i="9"/>
  <c r="D984" i="1"/>
  <c r="E407" i="4"/>
  <c r="D402" i="1" s="1"/>
  <c r="D293" i="1"/>
  <c r="G293" i="1" s="1"/>
  <c r="G1112" i="1"/>
  <c r="H1112" i="1"/>
  <c r="F141" i="6"/>
  <c r="H28" i="3"/>
  <c r="C1435" i="1"/>
  <c r="G317" i="9"/>
  <c r="E317" i="9" s="1"/>
  <c r="F175" i="5"/>
  <c r="C1152" i="1"/>
  <c r="H415" i="1"/>
  <c r="G415" i="1"/>
  <c r="H1469" i="1"/>
  <c r="G1469" i="1"/>
  <c r="H220" i="1"/>
  <c r="G220" i="1"/>
  <c r="G1046" i="1"/>
  <c r="H1046" i="1"/>
  <c r="G587" i="1"/>
  <c r="H587" i="1"/>
  <c r="H259" i="1"/>
  <c r="G259" i="1"/>
  <c r="G46" i="1"/>
  <c r="H46" i="1"/>
  <c r="H1214" i="1"/>
  <c r="G1214" i="1"/>
  <c r="H574" i="1"/>
  <c r="G574" i="1"/>
  <c r="H120" i="1"/>
  <c r="G120" i="1"/>
  <c r="G3" i="1"/>
  <c r="H3" i="1"/>
  <c r="H561" i="1"/>
  <c r="G561" i="1"/>
  <c r="H1518" i="1"/>
  <c r="G1518" i="1"/>
  <c r="D407" i="4"/>
  <c r="E311" i="9" l="1"/>
  <c r="H293" i="1"/>
  <c r="H345" i="1"/>
  <c r="G345" i="1"/>
  <c r="F636" i="4"/>
  <c r="C630" i="1"/>
  <c r="B317" i="9"/>
  <c r="E316" i="9"/>
  <c r="I9" i="3" s="1"/>
  <c r="N3" i="9"/>
  <c r="I11" i="3"/>
  <c r="F412" i="4"/>
  <c r="D639" i="4"/>
  <c r="C407" i="1"/>
  <c r="D633" i="1"/>
  <c r="F407" i="4"/>
  <c r="C402" i="1"/>
  <c r="K3" i="9"/>
  <c r="E413" i="4"/>
  <c r="E291" i="4"/>
  <c r="D287" i="1" s="1"/>
  <c r="D285" i="1"/>
  <c r="E290" i="4"/>
  <c r="D286" i="1" s="1"/>
  <c r="H2" i="1"/>
  <c r="G2" i="1"/>
  <c r="G985" i="1"/>
  <c r="H985" i="1"/>
  <c r="D291" i="4"/>
  <c r="F289" i="4"/>
  <c r="D413" i="4"/>
  <c r="C285" i="1"/>
  <c r="H1435" i="1"/>
  <c r="G1435" i="1"/>
  <c r="F408" i="4"/>
  <c r="C403" i="1"/>
  <c r="D290" i="4"/>
  <c r="H147" i="1"/>
  <c r="G147" i="1"/>
  <c r="H414" i="1"/>
  <c r="G414" i="1"/>
  <c r="G1152" i="1"/>
  <c r="H1152" i="1"/>
  <c r="G284" i="9"/>
  <c r="E284" i="9" s="1"/>
  <c r="B284" i="9" s="1"/>
  <c r="G278" i="9"/>
  <c r="E278" i="9" s="1"/>
  <c r="F6" i="5"/>
  <c r="C984" i="1"/>
  <c r="H522" i="1"/>
  <c r="G522" i="1"/>
  <c r="F635" i="4"/>
  <c r="C629" i="1"/>
  <c r="F290" i="4" l="1"/>
  <c r="C286" i="1"/>
  <c r="F291" i="4"/>
  <c r="C287" i="1"/>
  <c r="G402" i="1"/>
  <c r="H402" i="1"/>
  <c r="H407" i="1"/>
  <c r="G407" i="1"/>
  <c r="H630" i="1"/>
  <c r="G630" i="1"/>
  <c r="H629" i="1"/>
  <c r="G629" i="1"/>
  <c r="H8" i="3"/>
  <c r="G984" i="1"/>
  <c r="H984" i="1"/>
  <c r="H403" i="1"/>
  <c r="G403" i="1"/>
  <c r="H285" i="1"/>
  <c r="G285" i="1"/>
  <c r="B278" i="9"/>
  <c r="E277" i="9"/>
  <c r="E640" i="4"/>
  <c r="E415" i="4"/>
  <c r="D410" i="1" s="1"/>
  <c r="D408" i="1"/>
  <c r="E414" i="4"/>
  <c r="D409" i="1" s="1"/>
  <c r="F639" i="4"/>
  <c r="C633" i="1"/>
  <c r="D415" i="4"/>
  <c r="D640" i="4"/>
  <c r="F413" i="4"/>
  <c r="C408" i="1"/>
  <c r="D414" i="4"/>
  <c r="F414" i="4" l="1"/>
  <c r="C409" i="1"/>
  <c r="F415" i="4"/>
  <c r="C410" i="1"/>
  <c r="M3" i="9"/>
  <c r="I8" i="3"/>
  <c r="H408" i="1"/>
  <c r="G408" i="1"/>
  <c r="G633" i="1"/>
  <c r="H633" i="1"/>
  <c r="H287" i="1"/>
  <c r="G287" i="1"/>
  <c r="D642" i="4"/>
  <c r="F640" i="4"/>
  <c r="C634" i="1"/>
  <c r="D641" i="4"/>
  <c r="E642" i="4"/>
  <c r="D634" i="1"/>
  <c r="E641" i="4"/>
  <c r="H286" i="1"/>
  <c r="G286" i="1"/>
  <c r="G409" i="1" l="1"/>
  <c r="H409" i="1"/>
  <c r="D635" i="1"/>
  <c r="E645" i="4"/>
  <c r="H634" i="1"/>
  <c r="G634" i="1"/>
  <c r="G276" i="9"/>
  <c r="E276" i="9" s="1"/>
  <c r="B276" i="9" s="1"/>
  <c r="E646" i="4"/>
  <c r="D636" i="1"/>
  <c r="D646" i="4"/>
  <c r="C636" i="1"/>
  <c r="F642" i="4"/>
  <c r="D645" i="4"/>
  <c r="F641" i="4"/>
  <c r="C635" i="1"/>
  <c r="H410" i="1"/>
  <c r="G410" i="1"/>
  <c r="F646" i="4" l="1"/>
  <c r="H19" i="3"/>
  <c r="C640" i="1"/>
  <c r="I19" i="3"/>
  <c r="D640" i="1"/>
  <c r="I18" i="3"/>
  <c r="D639" i="1"/>
  <c r="H635" i="1"/>
  <c r="G635" i="1"/>
  <c r="H7" i="3"/>
  <c r="H636" i="1"/>
  <c r="G636" i="1"/>
  <c r="F645" i="4"/>
  <c r="H18" i="3"/>
  <c r="C639" i="1"/>
  <c r="G639" i="1" l="1"/>
  <c r="H639" i="1"/>
  <c r="H640" i="1"/>
  <c r="G640" i="1"/>
  <c r="J3" i="9"/>
  <c r="L272" i="9" l="1"/>
  <c r="H274" i="9"/>
  <c r="G274" i="9"/>
  <c r="H18" i="9"/>
  <c r="G18" i="9"/>
  <c r="G17" i="9"/>
  <c r="H16" i="9"/>
  <c r="M15" i="9"/>
  <c r="H15" i="9"/>
  <c r="G15" i="9"/>
  <c r="I6" i="9"/>
  <c r="G16" i="9"/>
  <c r="K7" i="9"/>
  <c r="K11" i="9"/>
  <c r="J7" i="9"/>
  <c r="I5" i="9"/>
  <c r="J9" i="9"/>
  <c r="J17" i="9"/>
  <c r="M272" i="9"/>
  <c r="J5" i="9"/>
  <c r="I11" i="9"/>
  <c r="J6" i="9"/>
  <c r="L16" i="9"/>
  <c r="J12" i="9"/>
  <c r="I8" i="9"/>
  <c r="K6" i="9"/>
  <c r="K9" i="9"/>
  <c r="J11" i="9"/>
  <c r="K8" i="9"/>
  <c r="M16" i="9"/>
  <c r="K10" i="9"/>
  <c r="K13" i="9"/>
  <c r="I7" i="9"/>
  <c r="I13" i="9"/>
  <c r="L15" i="9"/>
  <c r="K12" i="9"/>
  <c r="J13" i="9"/>
  <c r="I9" i="9"/>
  <c r="I12" i="9"/>
  <c r="J10" i="9"/>
  <c r="K5" i="9"/>
  <c r="H17" i="9"/>
  <c r="I17" i="9"/>
  <c r="J8" i="9"/>
  <c r="E7" i="9" l="1"/>
  <c r="B7" i="9" s="1"/>
  <c r="E10" i="9"/>
  <c r="B10" i="9" s="1"/>
  <c r="E274" i="9"/>
  <c r="B274" i="9" s="1"/>
  <c r="E16" i="9"/>
  <c r="F16" i="9"/>
  <c r="E6" i="9"/>
  <c r="B6" i="9" s="1"/>
  <c r="E5" i="9"/>
  <c r="F15" i="9"/>
  <c r="F14" i="9" s="1"/>
  <c r="E9" i="9"/>
  <c r="B9" i="9" s="1"/>
  <c r="E13" i="9"/>
  <c r="B13" i="9" s="1"/>
  <c r="E15" i="9"/>
  <c r="E17" i="9"/>
  <c r="B17" i="9" s="1"/>
  <c r="E12" i="9"/>
  <c r="B12" i="9" s="1"/>
  <c r="E8" i="9"/>
  <c r="B8" i="9" s="1"/>
  <c r="E11" i="9"/>
  <c r="B11" i="9" s="1"/>
  <c r="E18" i="9"/>
  <c r="B18" i="9" s="1"/>
  <c r="F272" i="9"/>
  <c r="E20" i="9" l="1"/>
  <c r="I7" i="3" s="1"/>
  <c r="B16" i="9"/>
  <c r="B15" i="9"/>
  <c r="E14" i="9"/>
  <c r="B272" i="9"/>
  <c r="F20" i="9"/>
  <c r="F3" i="9" s="1"/>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<sst xmlns="http://schemas.openxmlformats.org/spreadsheetml/2006/main" count="4369" uniqueCount="3421">
  <si>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</si>
  <si>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</si>
  <si>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</si>
  <si>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</si>
  <si>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</si>
  <si>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</si>
  <si>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</si>
  <si>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</si>
  <si>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</si>
  <si>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</si>
  <si>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</si>
  <si>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</si>
  <si>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</si>
  <si>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</si>
  <si>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</si>
  <si>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</si>
  <si>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</si>
  <si>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</si>
  <si>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</si>
  <si>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</si>
  <si>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</si>
  <si>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</si>
  <si>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</si>
  <si>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</si>
  <si>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</si>
  <si>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</si>
  <si>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</si>
  <si>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</si>
  <si>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</si>
  <si>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</si>
  <si>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</si>
  <si>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MINISTARSTVO GOSPODARSTVA I ODRŽIVOG RAZVOJA</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</si>
  <si>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</si>
  <si>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</si>
  <si>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</si>
  <si>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</si>
  <si>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</si>
  <si>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</si>
  <si>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</si>
  <si>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</si>
  <si>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</si>
  <si>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</si>
  <si>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</si>
  <si>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</si>
  <si>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</si>
  <si>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</si>
  <si>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</si>
  <si>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</si>
  <si>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</si>
  <si>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47053 - MINISTARSTVO GOSPODARSTVA I ODRŽIVOG RAZVOJA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</si>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</sst>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894112623.30999994</v>
      </c>
      <c r="D2" s="6">
        <f>'PR-RAS'!E6</f>
        <v>1901448224.4499998</v>
      </c>
      <c r="E2" s="6">
        <v>0</v>
      </c>
      <c r="F2" s="6">
        <v>0</v>
      </c>
      <c r="G2" s="7">
        <f t="shared" ref="G2:G264" si="0">(B2/1000)*(C2*1+D2*2)</f>
        <v>4697009.072209999</v>
      </c>
      <c r="H2" s="7">
        <f t="shared" ref="H2:H264" si="1">ABS(C2-ROUND(C2,0))+ABS(D2-ROUND(D2,0))</f>
        <v>0.75999975204467773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43425.42</v>
      </c>
      <c r="D3" s="1">
        <f>'PR-RAS'!E7</f>
        <v>160151.09</v>
      </c>
      <c r="E3" s="1">
        <v>0</v>
      </c>
      <c r="F3" s="1">
        <v>0</v>
      </c>
      <c r="G3" s="2">
        <f t="shared" si="0"/>
        <v>727.45519999999999</v>
      </c>
      <c r="H3" s="2">
        <f t="shared" si="1"/>
        <v>0.50999999999476131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43425.42</v>
      </c>
      <c r="D25" s="1">
        <f>'PR-RAS'!E29</f>
        <v>160151.09</v>
      </c>
      <c r="E25" s="1">
        <v>0</v>
      </c>
      <c r="F25" s="1">
        <v>0</v>
      </c>
      <c r="G25" s="2">
        <f t="shared" si="0"/>
        <v>8729.4624000000003</v>
      </c>
      <c r="H25" s="2">
        <f t="shared" si="1"/>
        <v>0.50999999999476131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43425.42</v>
      </c>
      <c r="D32" s="1">
        <f>'PR-RAS'!E36</f>
        <v>160151.09</v>
      </c>
      <c r="E32" s="1">
        <v>0</v>
      </c>
      <c r="F32" s="1">
        <v>0</v>
      </c>
      <c r="G32" s="2">
        <f t="shared" si="0"/>
        <v>11275.5556</v>
      </c>
      <c r="H32" s="2">
        <f t="shared" si="1"/>
        <v>0.50999999999476131</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787473845.65999997</v>
      </c>
      <c r="D46" s="1">
        <f>'PR-RAS'!E50</f>
        <v>829625395.08999991</v>
      </c>
      <c r="E46" s="1">
        <v>0</v>
      </c>
      <c r="F46" s="1">
        <v>0</v>
      </c>
      <c r="G46" s="2">
        <f t="shared" si="0"/>
        <v>110102608.61279999</v>
      </c>
      <c r="H46" s="2">
        <f t="shared" si="1"/>
        <v>0.4299999475479126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705242380.37</v>
      </c>
      <c r="D50" s="1">
        <f>'PR-RAS'!E54</f>
        <v>793333730.39999998</v>
      </c>
      <c r="E50" s="1">
        <v>0</v>
      </c>
      <c r="F50" s="1">
        <v>0</v>
      </c>
      <c r="G50" s="2">
        <f t="shared" si="0"/>
        <v>112303582.21733001</v>
      </c>
      <c r="H50" s="2">
        <f t="shared" si="1"/>
        <v>0.76999998092651367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8609.4</v>
      </c>
      <c r="E51" s="1">
        <v>0</v>
      </c>
      <c r="F51" s="1">
        <v>0</v>
      </c>
      <c r="G51" s="2">
        <f t="shared" si="0"/>
        <v>860.94</v>
      </c>
      <c r="H51" s="2">
        <f t="shared" si="1"/>
        <v>0.3999999999996362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46311579.659999996</v>
      </c>
      <c r="D53" s="1">
        <f>'PR-RAS'!E57</f>
        <v>66923020.630000003</v>
      </c>
      <c r="E53" s="1">
        <v>0</v>
      </c>
      <c r="F53" s="1">
        <v>0</v>
      </c>
      <c r="G53" s="2">
        <f t="shared" si="0"/>
        <v>9368196.2878400013</v>
      </c>
      <c r="H53" s="2">
        <f t="shared" si="1"/>
        <v>0.71000000089406967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658930800.71000004</v>
      </c>
      <c r="D54" s="1">
        <f>'PR-RAS'!E58</f>
        <v>726402100.37</v>
      </c>
      <c r="E54" s="1">
        <v>0</v>
      </c>
      <c r="F54" s="1">
        <v>0</v>
      </c>
      <c r="G54" s="2">
        <f t="shared" si="0"/>
        <v>111921955.07685</v>
      </c>
      <c r="H54" s="2">
        <f t="shared" si="1"/>
        <v>0.65999996662139893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80530344.049999997</v>
      </c>
      <c r="D58" s="1">
        <f>'PR-RAS'!E62</f>
        <v>34408826.789999999</v>
      </c>
      <c r="E58" s="1">
        <v>0</v>
      </c>
      <c r="F58" s="1">
        <v>0</v>
      </c>
      <c r="G58" s="2">
        <f t="shared" si="0"/>
        <v>8512835.8649100009</v>
      </c>
      <c r="H58" s="2">
        <f t="shared" si="1"/>
        <v>0.25999999791383743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80530344.049999997</v>
      </c>
      <c r="D59" s="1">
        <f>'PR-RAS'!E63</f>
        <v>34408826.789999999</v>
      </c>
      <c r="E59" s="1">
        <v>0</v>
      </c>
      <c r="F59" s="1">
        <v>0</v>
      </c>
      <c r="G59" s="2">
        <f t="shared" si="0"/>
        <v>8662183.862540001</v>
      </c>
      <c r="H59" s="2">
        <f t="shared" si="1"/>
        <v>0.25999999791383743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1701121.24</v>
      </c>
      <c r="D73" s="1">
        <f>'PR-RAS'!E77</f>
        <v>1882837.9</v>
      </c>
      <c r="E73" s="1">
        <v>0</v>
      </c>
      <c r="F73" s="1">
        <v>0</v>
      </c>
      <c r="G73" s="2">
        <f t="shared" si="0"/>
        <v>393609.38687999995</v>
      </c>
      <c r="H73" s="2">
        <f t="shared" si="1"/>
        <v>0.34000000008381903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1664789.04</v>
      </c>
      <c r="D74" s="1">
        <f>'PR-RAS'!E78</f>
        <v>1882837.9</v>
      </c>
      <c r="E74" s="1">
        <v>0</v>
      </c>
      <c r="F74" s="1">
        <v>0</v>
      </c>
      <c r="G74" s="2">
        <f t="shared" si="0"/>
        <v>396423.93331999995</v>
      </c>
      <c r="H74" s="2">
        <f t="shared" si="1"/>
        <v>0.14000000013038516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36332.199999999997</v>
      </c>
      <c r="D76" s="1">
        <f>'PR-RAS'!E80</f>
        <v>0</v>
      </c>
      <c r="E76" s="1">
        <v>0</v>
      </c>
      <c r="F76" s="1">
        <v>0</v>
      </c>
      <c r="G76" s="2">
        <f t="shared" si="0"/>
        <v>2724.9149999999995</v>
      </c>
      <c r="H76" s="2">
        <f t="shared" si="1"/>
        <v>0.19999999999708962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1804.32</v>
      </c>
      <c r="D78" s="1">
        <f>'PR-RAS'!E82</f>
        <v>3257.08</v>
      </c>
      <c r="E78" s="1">
        <v>0</v>
      </c>
      <c r="F78" s="1">
        <v>0</v>
      </c>
      <c r="G78" s="2">
        <f t="shared" si="0"/>
        <v>640.52296000000001</v>
      </c>
      <c r="H78" s="2">
        <f t="shared" si="1"/>
        <v>0.39999999999986358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1804.32</v>
      </c>
      <c r="D79" s="1">
        <f>'PR-RAS'!E83</f>
        <v>3257.08</v>
      </c>
      <c r="E79" s="1">
        <v>0</v>
      </c>
      <c r="F79" s="1">
        <v>0</v>
      </c>
      <c r="G79" s="2">
        <f t="shared" si="0"/>
        <v>648.84143999999992</v>
      </c>
      <c r="H79" s="2">
        <f t="shared" si="1"/>
        <v>0.39999999999986358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1804.32</v>
      </c>
      <c r="D85" s="1">
        <f>'PR-RAS'!E89</f>
        <v>3257.08</v>
      </c>
      <c r="E85" s="1">
        <v>0</v>
      </c>
      <c r="F85" s="1">
        <v>0</v>
      </c>
      <c r="G85" s="2">
        <f t="shared" si="0"/>
        <v>698.75232000000005</v>
      </c>
      <c r="H85" s="2">
        <f t="shared" si="1"/>
        <v>0.39999999999986358</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7810995.7300000004</v>
      </c>
      <c r="D102" s="1">
        <f>'PR-RAS'!E106</f>
        <v>8799740.0399999991</v>
      </c>
      <c r="E102" s="1">
        <v>0</v>
      </c>
      <c r="F102" s="1">
        <v>0</v>
      </c>
      <c r="G102" s="2">
        <f t="shared" si="0"/>
        <v>2566458.05681</v>
      </c>
      <c r="H102" s="2">
        <f t="shared" si="1"/>
        <v>0.30999999865889549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7810995.7300000004</v>
      </c>
      <c r="D108" s="1">
        <f>'PR-RAS'!E112</f>
        <v>8799740.0399999991</v>
      </c>
      <c r="E108" s="1">
        <v>0</v>
      </c>
      <c r="F108" s="1">
        <v>0</v>
      </c>
      <c r="G108" s="2">
        <f t="shared" si="0"/>
        <v>2718920.9116699998</v>
      </c>
      <c r="H108" s="2">
        <f t="shared" si="1"/>
        <v>0.30999999865889549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644843.53</v>
      </c>
      <c r="D109" s="1">
        <f>'PR-RAS'!E113</f>
        <v>850928.33</v>
      </c>
      <c r="E109" s="1">
        <v>0</v>
      </c>
      <c r="F109" s="1">
        <v>0</v>
      </c>
      <c r="G109" s="2">
        <f t="shared" si="0"/>
        <v>253443.62052</v>
      </c>
      <c r="H109" s="2">
        <f t="shared" si="1"/>
        <v>0.79999999993015081</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7166152.2000000002</v>
      </c>
      <c r="D113" s="1">
        <f>'PR-RAS'!E117</f>
        <v>7948811.71</v>
      </c>
      <c r="E113" s="1">
        <v>0</v>
      </c>
      <c r="F113" s="1">
        <v>0</v>
      </c>
      <c r="G113" s="2">
        <f t="shared" si="0"/>
        <v>2583142.86944</v>
      </c>
      <c r="H113" s="2">
        <f t="shared" si="1"/>
        <v>0.49000000022351742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65287.38</v>
      </c>
      <c r="D120" s="1">
        <f>'PR-RAS'!E124</f>
        <v>132439.93</v>
      </c>
      <c r="E120" s="1">
        <v>0</v>
      </c>
      <c r="F120" s="1">
        <v>0</v>
      </c>
      <c r="G120" s="2">
        <f t="shared" si="0"/>
        <v>39289.901559999998</v>
      </c>
      <c r="H120" s="2">
        <f t="shared" si="1"/>
        <v>0.45000000000436557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65287.38</v>
      </c>
      <c r="D121" s="1">
        <f>'PR-RAS'!E125</f>
        <v>132439.93</v>
      </c>
      <c r="E121" s="1">
        <v>0</v>
      </c>
      <c r="F121" s="1">
        <v>0</v>
      </c>
      <c r="G121" s="2">
        <f t="shared" si="0"/>
        <v>39620.068800000001</v>
      </c>
      <c r="H121" s="2">
        <f t="shared" si="1"/>
        <v>0.45000000000436557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65287.38</v>
      </c>
      <c r="D123" s="1">
        <f>'PR-RAS'!E127</f>
        <v>132439.93</v>
      </c>
      <c r="E123" s="1">
        <v>0</v>
      </c>
      <c r="F123" s="1">
        <v>0</v>
      </c>
      <c r="G123" s="2">
        <f t="shared" si="0"/>
        <v>40280.403279999999</v>
      </c>
      <c r="H123" s="2">
        <f t="shared" si="1"/>
        <v>0.45000000000436557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98717264.799999982</v>
      </c>
      <c r="D129" s="1">
        <f>'PR-RAS'!E133</f>
        <v>1062727241.22</v>
      </c>
      <c r="E129" s="1">
        <v>0</v>
      </c>
      <c r="F129" s="1">
        <v>0</v>
      </c>
      <c r="G129" s="2">
        <f t="shared" si="0"/>
        <v>284693983.64672005</v>
      </c>
      <c r="H129" s="2">
        <f t="shared" si="1"/>
        <v>0.42000004649162292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98717264.799999982</v>
      </c>
      <c r="D130" s="1">
        <f>'PR-RAS'!E134</f>
        <v>1062727241.22</v>
      </c>
      <c r="E130" s="1">
        <v>0</v>
      </c>
      <c r="F130" s="1">
        <v>0</v>
      </c>
      <c r="G130" s="2">
        <f t="shared" si="0"/>
        <v>286918155.39396006</v>
      </c>
      <c r="H130" s="2">
        <f t="shared" si="1"/>
        <v>0.42000004649162292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36792946.509999998</v>
      </c>
      <c r="D131" s="1">
        <f>'PR-RAS'!E135</f>
        <v>399627190.17000002</v>
      </c>
      <c r="E131" s="1">
        <v>0</v>
      </c>
      <c r="F131" s="1">
        <v>0</v>
      </c>
      <c r="G131" s="2">
        <f t="shared" si="0"/>
        <v>108686152.4905</v>
      </c>
      <c r="H131" s="2">
        <f t="shared" si="1"/>
        <v>0.6600000187754631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61797749.189999998</v>
      </c>
      <c r="D132" s="1">
        <f>'PR-RAS'!E136</f>
        <v>263100051.05000001</v>
      </c>
      <c r="E132" s="1">
        <v>0</v>
      </c>
      <c r="F132" s="1">
        <v>0</v>
      </c>
      <c r="G132" s="2">
        <f t="shared" si="0"/>
        <v>77027718.518989995</v>
      </c>
      <c r="H132" s="2">
        <f t="shared" si="1"/>
        <v>0.24000000953674316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126569.1</v>
      </c>
      <c r="D133" s="1">
        <f>'PR-RAS'!E137</f>
        <v>400000000</v>
      </c>
      <c r="E133" s="1">
        <v>0</v>
      </c>
      <c r="F133" s="1">
        <v>0</v>
      </c>
      <c r="G133" s="2">
        <f t="shared" si="0"/>
        <v>105616707.12120001</v>
      </c>
      <c r="H133" s="2">
        <f t="shared" si="1"/>
        <v>0.10000000000582077</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1050858243.8299999</v>
      </c>
      <c r="D147" s="1">
        <f>'PR-RAS'!E151</f>
        <v>1523320590.6500001</v>
      </c>
      <c r="E147" s="1">
        <v>0</v>
      </c>
      <c r="F147" s="1">
        <v>0</v>
      </c>
      <c r="G147" s="2">
        <f t="shared" si="0"/>
        <v>598234916.06897998</v>
      </c>
      <c r="H147" s="2">
        <f t="shared" si="1"/>
        <v>0.51999998092651367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16058935.1</v>
      </c>
      <c r="D148" s="1">
        <f>'PR-RAS'!E152</f>
        <v>18288385.309999999</v>
      </c>
      <c r="E148" s="1">
        <v>0</v>
      </c>
      <c r="F148" s="1">
        <v>0</v>
      </c>
      <c r="G148" s="2">
        <f t="shared" si="0"/>
        <v>7737448.7408399992</v>
      </c>
      <c r="H148" s="2">
        <f t="shared" si="1"/>
        <v>0.40999999828636646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13443268.57</v>
      </c>
      <c r="D149" s="1">
        <f>'PR-RAS'!E153</f>
        <v>15240870.939999999</v>
      </c>
      <c r="E149" s="1">
        <v>0</v>
      </c>
      <c r="F149" s="1">
        <v>0</v>
      </c>
      <c r="G149" s="2">
        <f t="shared" si="0"/>
        <v>6500901.5466</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13378292.08</v>
      </c>
      <c r="D150" s="1">
        <f>'PR-RAS'!E154</f>
        <v>15143336.189999999</v>
      </c>
      <c r="E150" s="1">
        <v>0</v>
      </c>
      <c r="F150" s="1">
        <v>0</v>
      </c>
      <c r="G150" s="2">
        <f t="shared" si="0"/>
        <v>6506079.7045400003</v>
      </c>
      <c r="H150" s="2">
        <f t="shared" si="1"/>
        <v>0.26999999955296516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41003.96</v>
      </c>
      <c r="D152" s="1">
        <f>'PR-RAS'!E156</f>
        <v>73775.56</v>
      </c>
      <c r="E152" s="1">
        <v>0</v>
      </c>
      <c r="F152" s="1">
        <v>0</v>
      </c>
      <c r="G152" s="2">
        <f t="shared" si="0"/>
        <v>28471.817079999997</v>
      </c>
      <c r="H152" s="2">
        <f t="shared" si="1"/>
        <v>0.48000000000320142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23972.53</v>
      </c>
      <c r="D153" s="1">
        <f>'PR-RAS'!E157</f>
        <v>23759.19</v>
      </c>
      <c r="E153" s="1">
        <v>0</v>
      </c>
      <c r="F153" s="1">
        <v>0</v>
      </c>
      <c r="G153" s="2">
        <f t="shared" si="0"/>
        <v>10866.61832</v>
      </c>
      <c r="H153" s="2">
        <f t="shared" si="1"/>
        <v>0.65999999999985448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494009.28</v>
      </c>
      <c r="D154" s="1">
        <f>'PR-RAS'!E158</f>
        <v>626651.19999999995</v>
      </c>
      <c r="E154" s="1">
        <v>0</v>
      </c>
      <c r="F154" s="1">
        <v>0</v>
      </c>
      <c r="G154" s="2">
        <f t="shared" si="0"/>
        <v>267338.68703999999</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2121657.25</v>
      </c>
      <c r="D155" s="1">
        <f>'PR-RAS'!E159</f>
        <v>2420863.17</v>
      </c>
      <c r="E155" s="1">
        <v>0</v>
      </c>
      <c r="F155" s="1">
        <v>0</v>
      </c>
      <c r="G155" s="2">
        <f t="shared" si="0"/>
        <v>1072361.07286</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2121609.5099999998</v>
      </c>
      <c r="D157" s="1">
        <f>'PR-RAS'!E161</f>
        <v>2420863.17</v>
      </c>
      <c r="E157" s="1">
        <v>0</v>
      </c>
      <c r="F157" s="1">
        <v>0</v>
      </c>
      <c r="G157" s="2">
        <f t="shared" si="0"/>
        <v>1086280.3925999999</v>
      </c>
      <c r="H157" s="2">
        <f t="shared" si="1"/>
        <v>0.66000000014901161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47.74</v>
      </c>
      <c r="D158" s="1">
        <f>'PR-RAS'!E162</f>
        <v>0</v>
      </c>
      <c r="E158" s="1">
        <v>0</v>
      </c>
      <c r="F158" s="1">
        <v>0</v>
      </c>
      <c r="G158" s="2">
        <f t="shared" si="0"/>
        <v>7.4951800000000004</v>
      </c>
      <c r="H158" s="2">
        <f t="shared" si="1"/>
        <v>0.25999999999999801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197283845.42999998</v>
      </c>
      <c r="D159" s="1">
        <f>'PR-RAS'!E163</f>
        <v>29016361.610000003</v>
      </c>
      <c r="E159" s="1">
        <v>0</v>
      </c>
      <c r="F159" s="1">
        <v>0</v>
      </c>
      <c r="G159" s="2">
        <f t="shared" si="0"/>
        <v>40340017.846699998</v>
      </c>
      <c r="H159" s="2">
        <f t="shared" si="1"/>
        <v>0.81999997422099113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982128.66999999993</v>
      </c>
      <c r="D160" s="1">
        <f>'PR-RAS'!E164</f>
        <v>985468.13</v>
      </c>
      <c r="E160" s="1">
        <v>0</v>
      </c>
      <c r="F160" s="1">
        <v>0</v>
      </c>
      <c r="G160" s="2">
        <f t="shared" si="0"/>
        <v>469537.32386999996</v>
      </c>
      <c r="H160" s="2">
        <f t="shared" si="1"/>
        <v>0.46000000007916242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545668.30000000005</v>
      </c>
      <c r="D161" s="1">
        <f>'PR-RAS'!E165</f>
        <v>545784.93000000005</v>
      </c>
      <c r="E161" s="1">
        <v>0</v>
      </c>
      <c r="F161" s="1">
        <v>0</v>
      </c>
      <c r="G161" s="2">
        <f t="shared" si="0"/>
        <v>261958.10560000004</v>
      </c>
      <c r="H161" s="2">
        <f t="shared" si="1"/>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415403.92</v>
      </c>
      <c r="D162" s="1">
        <f>'PR-RAS'!E166</f>
        <v>408207.84</v>
      </c>
      <c r="E162" s="1">
        <v>0</v>
      </c>
      <c r="F162" s="1">
        <v>0</v>
      </c>
      <c r="G162" s="2">
        <f t="shared" si="0"/>
        <v>198322.95560000002</v>
      </c>
      <c r="H162" s="2">
        <f t="shared" si="1"/>
        <v>0.23999999999068677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21056.45</v>
      </c>
      <c r="D163" s="1">
        <f>'PR-RAS'!E167</f>
        <v>31475.360000000001</v>
      </c>
      <c r="E163" s="1">
        <v>0</v>
      </c>
      <c r="F163" s="1">
        <v>0</v>
      </c>
      <c r="G163" s="2">
        <f t="shared" si="0"/>
        <v>13609.161540000001</v>
      </c>
      <c r="H163" s="2">
        <f t="shared" si="1"/>
        <v>0.81000000000130967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314380.91999999993</v>
      </c>
      <c r="D165" s="1">
        <f>'PR-RAS'!E169</f>
        <v>157281.81</v>
      </c>
      <c r="E165" s="1">
        <v>0</v>
      </c>
      <c r="F165" s="1">
        <v>0</v>
      </c>
      <c r="G165" s="2">
        <f t="shared" si="0"/>
        <v>103146.90456</v>
      </c>
      <c r="H165" s="2">
        <f t="shared" si="1"/>
        <v>0.27000000007683411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71240.25</v>
      </c>
      <c r="D166" s="1">
        <f>'PR-RAS'!E170</f>
        <v>75289.95</v>
      </c>
      <c r="E166" s="1">
        <v>0</v>
      </c>
      <c r="F166" s="1">
        <v>0</v>
      </c>
      <c r="G166" s="2">
        <f t="shared" si="0"/>
        <v>36600.32475</v>
      </c>
      <c r="H166" s="2">
        <f t="shared" si="1"/>
        <v>0.30000000000291038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532.54</v>
      </c>
      <c r="D167" s="1">
        <f>'PR-RAS'!E171</f>
        <v>1258.74</v>
      </c>
      <c r="E167" s="1">
        <v>0</v>
      </c>
      <c r="F167" s="1">
        <v>0</v>
      </c>
      <c r="G167" s="2">
        <f t="shared" si="0"/>
        <v>506.30332000000004</v>
      </c>
      <c r="H167" s="2">
        <f t="shared" si="1"/>
        <v>0.72000000000002728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208738.36</v>
      </c>
      <c r="D168" s="1">
        <f>'PR-RAS'!E172</f>
        <v>61333.55</v>
      </c>
      <c r="E168" s="1">
        <v>0</v>
      </c>
      <c r="F168" s="1">
        <v>0</v>
      </c>
      <c r="G168" s="2">
        <f t="shared" si="0"/>
        <v>55344.711819999997</v>
      </c>
      <c r="H168" s="2">
        <f t="shared" si="1"/>
        <v>0.80999999998311978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9323.3700000000008</v>
      </c>
      <c r="D169" s="1">
        <f>'PR-RAS'!E173</f>
        <v>8455.64</v>
      </c>
      <c r="E169" s="1">
        <v>0</v>
      </c>
      <c r="F169" s="1">
        <v>0</v>
      </c>
      <c r="G169" s="2">
        <f t="shared" si="0"/>
        <v>4407.4212000000007</v>
      </c>
      <c r="H169" s="2">
        <f t="shared" si="1"/>
        <v>0.73000000000138243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20472.36</v>
      </c>
      <c r="D170" s="1">
        <f>'PR-RAS'!E174</f>
        <v>5447</v>
      </c>
      <c r="E170" s="1">
        <v>0</v>
      </c>
      <c r="F170" s="1">
        <v>0</v>
      </c>
      <c r="G170" s="2">
        <f t="shared" si="0"/>
        <v>5300.9148400000004</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4074.04</v>
      </c>
      <c r="D172" s="1">
        <f>'PR-RAS'!E176</f>
        <v>5496.93</v>
      </c>
      <c r="E172" s="1">
        <v>0</v>
      </c>
      <c r="F172" s="1">
        <v>0</v>
      </c>
      <c r="G172" s="2">
        <f t="shared" si="0"/>
        <v>2576.6109000000006</v>
      </c>
      <c r="H172" s="2">
        <f t="shared" si="1"/>
        <v>0.10999999999967258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20342063.159999996</v>
      </c>
      <c r="D173" s="1">
        <f>'PR-RAS'!E177</f>
        <v>25807487.82</v>
      </c>
      <c r="E173" s="1">
        <v>0</v>
      </c>
      <c r="F173" s="1">
        <v>0</v>
      </c>
      <c r="G173" s="2">
        <f t="shared" si="0"/>
        <v>12376610.673599999</v>
      </c>
      <c r="H173" s="2">
        <f t="shared" si="1"/>
        <v>0.33999999612569809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213257.51</v>
      </c>
      <c r="D174" s="1">
        <f>'PR-RAS'!E178</f>
        <v>216698.86</v>
      </c>
      <c r="E174" s="1">
        <v>0</v>
      </c>
      <c r="F174" s="1">
        <v>0</v>
      </c>
      <c r="G174" s="2">
        <f t="shared" si="0"/>
        <v>111871.35478999998</v>
      </c>
      <c r="H174" s="2">
        <f t="shared" si="1"/>
        <v>0.63000000000465661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200849.72</v>
      </c>
      <c r="D175" s="1">
        <f>'PR-RAS'!E179</f>
        <v>197291.25</v>
      </c>
      <c r="E175" s="1">
        <v>0</v>
      </c>
      <c r="F175" s="1">
        <v>0</v>
      </c>
      <c r="G175" s="2">
        <f t="shared" si="0"/>
        <v>103605.20627999998</v>
      </c>
      <c r="H175" s="2">
        <f t="shared" si="1"/>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1297698.19</v>
      </c>
      <c r="D176" s="1">
        <f>'PR-RAS'!E180</f>
        <v>889159.79</v>
      </c>
      <c r="E176" s="1">
        <v>0</v>
      </c>
      <c r="F176" s="1">
        <v>0</v>
      </c>
      <c r="G176" s="2">
        <f t="shared" si="0"/>
        <v>538303.10974999995</v>
      </c>
      <c r="H176" s="2">
        <f t="shared" si="1"/>
        <v>0.39999999990686774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57727.8</v>
      </c>
      <c r="D177" s="1">
        <f>'PR-RAS'!E181</f>
        <v>23169.29</v>
      </c>
      <c r="E177" s="1">
        <v>0</v>
      </c>
      <c r="F177" s="1">
        <v>0</v>
      </c>
      <c r="G177" s="2">
        <f t="shared" si="0"/>
        <v>18315.68288</v>
      </c>
      <c r="H177" s="2">
        <f t="shared" si="1"/>
        <v>0.48999999999796273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2243964</v>
      </c>
      <c r="D178" s="1">
        <f>'PR-RAS'!E182</f>
        <v>2420120.04</v>
      </c>
      <c r="E178" s="1">
        <v>0</v>
      </c>
      <c r="F178" s="1">
        <v>0</v>
      </c>
      <c r="G178" s="2">
        <f t="shared" si="0"/>
        <v>1253904.12216</v>
      </c>
      <c r="H178" s="2">
        <f t="shared" si="1"/>
        <v>4.0000000037252903E-2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64365.599999999999</v>
      </c>
      <c r="D179" s="1">
        <f>'PR-RAS'!E183</f>
        <v>31681.26</v>
      </c>
      <c r="E179" s="1">
        <v>0</v>
      </c>
      <c r="F179" s="1">
        <v>0</v>
      </c>
      <c r="G179" s="2">
        <f t="shared" si="0"/>
        <v>22735.605359999998</v>
      </c>
      <c r="H179" s="2">
        <f t="shared" si="1"/>
        <v>0.65999999999985448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13902273.869999999</v>
      </c>
      <c r="D180" s="1">
        <f>'PR-RAS'!E184</f>
        <v>19534370.100000001</v>
      </c>
      <c r="E180" s="1">
        <v>0</v>
      </c>
      <c r="F180" s="1">
        <v>0</v>
      </c>
      <c r="G180" s="2">
        <f t="shared" si="0"/>
        <v>9481811.51853</v>
      </c>
      <c r="H180" s="2">
        <f t="shared" si="1"/>
        <v>0.23000000230967999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2013172.89</v>
      </c>
      <c r="D181" s="1">
        <f>'PR-RAS'!E185</f>
        <v>2270036.7200000002</v>
      </c>
      <c r="E181" s="1">
        <v>0</v>
      </c>
      <c r="F181" s="1">
        <v>0</v>
      </c>
      <c r="G181" s="2">
        <f t="shared" si="0"/>
        <v>1179584.3393999999</v>
      </c>
      <c r="H181" s="2">
        <f t="shared" si="1"/>
        <v>0.38999999989755452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348753.58</v>
      </c>
      <c r="D182" s="1">
        <f>'PR-RAS'!E186</f>
        <v>224960.51</v>
      </c>
      <c r="E182" s="1">
        <v>0</v>
      </c>
      <c r="F182" s="1">
        <v>0</v>
      </c>
      <c r="G182" s="2">
        <f t="shared" si="0"/>
        <v>144560.10260000001</v>
      </c>
      <c r="H182" s="2">
        <f t="shared" si="1"/>
        <v>0.90999999997438863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44804.65</v>
      </c>
      <c r="D183" s="1">
        <f>'PR-RAS'!E187</f>
        <v>75295.59</v>
      </c>
      <c r="E183" s="1">
        <v>0</v>
      </c>
      <c r="F183" s="1">
        <v>0</v>
      </c>
      <c r="G183" s="2">
        <f t="shared" si="0"/>
        <v>35562.041059999996</v>
      </c>
      <c r="H183" s="2">
        <f t="shared" si="1"/>
        <v>0.76000000000203727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175600468.02999997</v>
      </c>
      <c r="D184" s="1">
        <f>'PR-RAS'!E188</f>
        <v>1990828.26</v>
      </c>
      <c r="E184" s="1">
        <v>0</v>
      </c>
      <c r="F184" s="1">
        <v>0</v>
      </c>
      <c r="G184" s="2">
        <f t="shared" si="0"/>
        <v>32863528.792649996</v>
      </c>
      <c r="H184" s="2">
        <f t="shared" si="1"/>
        <v>0.28999997139908373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593367.4</v>
      </c>
      <c r="D185" s="1">
        <f>'PR-RAS'!E189</f>
        <v>758565.55</v>
      </c>
      <c r="E185" s="1">
        <v>0</v>
      </c>
      <c r="F185" s="1">
        <v>0</v>
      </c>
      <c r="G185" s="2">
        <f t="shared" si="0"/>
        <v>388331.72399999999</v>
      </c>
      <c r="H185" s="2">
        <f t="shared" si="1"/>
        <v>0.84999999997671694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32020.01</v>
      </c>
      <c r="D186" s="1">
        <f>'PR-RAS'!E190</f>
        <v>36752.26</v>
      </c>
      <c r="E186" s="1">
        <v>0</v>
      </c>
      <c r="F186" s="1">
        <v>0</v>
      </c>
      <c r="G186" s="2">
        <f t="shared" si="0"/>
        <v>19522.038049999999</v>
      </c>
      <c r="H186" s="2">
        <f t="shared" si="1"/>
        <v>0.27000000000043656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66329.929999999993</v>
      </c>
      <c r="D187" s="1">
        <f>'PR-RAS'!E191</f>
        <v>148688.26999999999</v>
      </c>
      <c r="E187" s="1">
        <v>0</v>
      </c>
      <c r="F187" s="1">
        <v>0</v>
      </c>
      <c r="G187" s="2">
        <f t="shared" si="0"/>
        <v>67649.403419999988</v>
      </c>
      <c r="H187" s="2">
        <f t="shared" si="1"/>
        <v>0.33999999999650754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791802.2</v>
      </c>
      <c r="D188" s="1">
        <f>'PR-RAS'!E192</f>
        <v>757522.47</v>
      </c>
      <c r="E188" s="1">
        <v>0</v>
      </c>
      <c r="F188" s="1">
        <v>0</v>
      </c>
      <c r="G188" s="2">
        <f t="shared" si="0"/>
        <v>431380.41517999995</v>
      </c>
      <c r="H188" s="2">
        <f t="shared" si="1"/>
        <v>0.66999999992549419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576856.18999999994</v>
      </c>
      <c r="D189" s="1">
        <f>'PR-RAS'!E193</f>
        <v>16717.66</v>
      </c>
      <c r="E189" s="1">
        <v>0</v>
      </c>
      <c r="F189" s="1">
        <v>0</v>
      </c>
      <c r="G189" s="2">
        <f t="shared" si="0"/>
        <v>114734.80387999998</v>
      </c>
      <c r="H189" s="2">
        <f t="shared" si="1"/>
        <v>0.52999999994426616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173532421.31999999</v>
      </c>
      <c r="D190" s="1">
        <f>'PR-RAS'!E194</f>
        <v>265153.43</v>
      </c>
      <c r="E190" s="1">
        <v>0</v>
      </c>
      <c r="F190" s="1">
        <v>0</v>
      </c>
      <c r="G190" s="2">
        <f t="shared" si="0"/>
        <v>32897855.626020003</v>
      </c>
      <c r="H190" s="2">
        <f t="shared" si="1"/>
        <v>0.74999999284045771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7670.98</v>
      </c>
      <c r="D191" s="1">
        <f>'PR-RAS'!E195</f>
        <v>7428.62</v>
      </c>
      <c r="E191" s="1">
        <v>0</v>
      </c>
      <c r="F191" s="1">
        <v>0</v>
      </c>
      <c r="G191" s="2">
        <f t="shared" si="0"/>
        <v>4280.3618000000006</v>
      </c>
      <c r="H191" s="2">
        <f t="shared" si="1"/>
        <v>0.4000000000005457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48340189.670000002</v>
      </c>
      <c r="D192" s="1">
        <f>'PR-RAS'!E196</f>
        <v>1279.44</v>
      </c>
      <c r="E192" s="1">
        <v>0</v>
      </c>
      <c r="F192" s="1">
        <v>0</v>
      </c>
      <c r="G192" s="2">
        <f t="shared" si="0"/>
        <v>9233464.9730500001</v>
      </c>
      <c r="H192" s="2">
        <f t="shared" si="1"/>
        <v>0.76999999821191523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48340189.670000002</v>
      </c>
      <c r="D206" s="1">
        <f>'PR-RAS'!E210</f>
        <v>1279.44</v>
      </c>
      <c r="E206" s="1">
        <v>0</v>
      </c>
      <c r="F206" s="1">
        <v>0</v>
      </c>
      <c r="G206" s="2">
        <f t="shared" si="0"/>
        <v>9910263.4527500011</v>
      </c>
      <c r="H206" s="2">
        <f t="shared" si="1"/>
        <v>0.76999999821191523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2233.4499999999998</v>
      </c>
      <c r="D207" s="1">
        <f>'PR-RAS'!E211</f>
        <v>1234.75</v>
      </c>
      <c r="E207" s="1">
        <v>0</v>
      </c>
      <c r="F207" s="1">
        <v>0</v>
      </c>
      <c r="G207" s="2">
        <f t="shared" si="0"/>
        <v>968.80769999999995</v>
      </c>
      <c r="H207" s="2">
        <f t="shared" si="1"/>
        <v>0.6999999999998181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48337956.219999999</v>
      </c>
      <c r="D209" s="1">
        <f>'PR-RAS'!E213</f>
        <v>44.69</v>
      </c>
      <c r="E209" s="1">
        <v>0</v>
      </c>
      <c r="F209" s="1">
        <v>0</v>
      </c>
      <c r="G209" s="2">
        <f t="shared" si="0"/>
        <v>10054313.4848</v>
      </c>
      <c r="H209" s="2">
        <f t="shared" si="1"/>
        <v>0.52999999880790938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30924711.080000002</v>
      </c>
      <c r="D211" s="1">
        <f>'PR-RAS'!E215</f>
        <v>396676070.44999999</v>
      </c>
      <c r="E211" s="1">
        <v>0</v>
      </c>
      <c r="F211" s="1">
        <v>0</v>
      </c>
      <c r="G211" s="2">
        <f t="shared" si="0"/>
        <v>173098138.91580001</v>
      </c>
      <c r="H211" s="2">
        <f t="shared" si="1"/>
        <v>0.529999990016222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5999661.3899999997</v>
      </c>
      <c r="D212" s="1">
        <f>'PR-RAS'!E216</f>
        <v>322766667.04000002</v>
      </c>
      <c r="E212" s="1">
        <v>0</v>
      </c>
      <c r="F212" s="1">
        <v>0</v>
      </c>
      <c r="G212" s="2">
        <f t="shared" si="0"/>
        <v>137473462.04416999</v>
      </c>
      <c r="H212" s="2">
        <f t="shared" si="1"/>
        <v>0.43000002112239599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5999661.3899999997</v>
      </c>
      <c r="D214" s="1">
        <f>'PR-RAS'!E218</f>
        <v>322766667.04000002</v>
      </c>
      <c r="E214" s="1">
        <v>0</v>
      </c>
      <c r="F214" s="1">
        <v>0</v>
      </c>
      <c r="G214" s="2">
        <f t="shared" si="0"/>
        <v>138776528.03511</v>
      </c>
      <c r="H214" s="2">
        <f t="shared" si="1"/>
        <v>0.43000002112239599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7364610.5</v>
      </c>
      <c r="D215" s="1">
        <f>'PR-RAS'!E219</f>
        <v>56825011.950000003</v>
      </c>
      <c r="E215" s="1">
        <v>0</v>
      </c>
      <c r="F215" s="1">
        <v>0</v>
      </c>
      <c r="G215" s="2">
        <f t="shared" si="0"/>
        <v>25897131.761599999</v>
      </c>
      <c r="H215" s="2">
        <f t="shared" si="1"/>
        <v>0.54999999701976776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187.22</v>
      </c>
      <c r="D216" s="1">
        <f>'PR-RAS'!E220</f>
        <v>498.55</v>
      </c>
      <c r="E216" s="1">
        <v>0</v>
      </c>
      <c r="F216" s="1">
        <v>0</v>
      </c>
      <c r="G216" s="2">
        <f t="shared" si="0"/>
        <v>254.62879999999998</v>
      </c>
      <c r="H216" s="2">
        <f t="shared" si="1"/>
        <v>0.66999999999998749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6569980.7199999997</v>
      </c>
      <c r="D217" s="1">
        <f>'PR-RAS'!E221</f>
        <v>54788577.810000002</v>
      </c>
      <c r="E217" s="1">
        <v>0</v>
      </c>
      <c r="F217" s="1">
        <v>0</v>
      </c>
      <c r="G217" s="2">
        <f t="shared" si="0"/>
        <v>25087781.449439999</v>
      </c>
      <c r="H217" s="2">
        <f t="shared" si="1"/>
        <v>0.46999999787658453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794442.56</v>
      </c>
      <c r="D218" s="1">
        <f>'PR-RAS'!E222</f>
        <v>2035935.59</v>
      </c>
      <c r="E218" s="1">
        <v>0</v>
      </c>
      <c r="F218" s="1">
        <v>0</v>
      </c>
      <c r="G218" s="2">
        <f t="shared" si="0"/>
        <v>1055990.08158</v>
      </c>
      <c r="H218" s="2">
        <f t="shared" si="1"/>
        <v>0.84999999986030161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17560439.190000001</v>
      </c>
      <c r="D219" s="1">
        <f>'PR-RAS'!E223</f>
        <v>17084391.460000001</v>
      </c>
      <c r="E219" s="1">
        <v>0</v>
      </c>
      <c r="F219" s="1">
        <v>0</v>
      </c>
      <c r="G219" s="2">
        <f t="shared" si="0"/>
        <v>11276970.419980001</v>
      </c>
      <c r="H219" s="2">
        <f t="shared" si="1"/>
        <v>0.65000000223517418</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468722040.15999997</v>
      </c>
      <c r="D220" s="1">
        <f>'PR-RAS'!E224</f>
        <v>597921442.33000004</v>
      </c>
      <c r="E220" s="1">
        <v>0</v>
      </c>
      <c r="F220" s="1">
        <v>0</v>
      </c>
      <c r="G220" s="2">
        <f t="shared" si="0"/>
        <v>364539718.53558004</v>
      </c>
      <c r="H220" s="2">
        <f t="shared" si="1"/>
        <v>0.49000000953674316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54975323.25</v>
      </c>
      <c r="D227" s="1">
        <f>'PR-RAS'!E231</f>
        <v>133224213.79000001</v>
      </c>
      <c r="E227" s="1">
        <v>0</v>
      </c>
      <c r="F227" s="1">
        <v>0</v>
      </c>
      <c r="G227" s="2">
        <f t="shared" si="0"/>
        <v>72641767.687580004</v>
      </c>
      <c r="H227" s="2">
        <f t="shared" si="1"/>
        <v>0.45999999344348907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2206587.09</v>
      </c>
      <c r="D228" s="1">
        <f>'PR-RAS'!E232</f>
        <v>6012364.8399999999</v>
      </c>
      <c r="E228" s="1">
        <v>0</v>
      </c>
      <c r="F228" s="1">
        <v>0</v>
      </c>
      <c r="G228" s="2">
        <f t="shared" si="0"/>
        <v>3230508.9067899999</v>
      </c>
      <c r="H228" s="2">
        <f t="shared" si="1"/>
        <v>0.25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52768736.159999996</v>
      </c>
      <c r="D229" s="1">
        <f>'PR-RAS'!E233</f>
        <v>127211848.95</v>
      </c>
      <c r="E229" s="1">
        <v>0</v>
      </c>
      <c r="F229" s="1">
        <v>0</v>
      </c>
      <c r="G229" s="2">
        <f t="shared" si="0"/>
        <v>70039874.965680003</v>
      </c>
      <c r="H229" s="2">
        <f t="shared" si="1"/>
        <v>0.20999999344348907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21357.97</v>
      </c>
      <c r="D232" s="1">
        <f>'PR-RAS'!E236</f>
        <v>37588.1</v>
      </c>
      <c r="E232" s="1">
        <v>0</v>
      </c>
      <c r="F232" s="1">
        <v>0</v>
      </c>
      <c r="G232" s="2">
        <f t="shared" si="0"/>
        <v>22299.39327</v>
      </c>
      <c r="H232" s="2">
        <f t="shared" si="1"/>
        <v>0.12999999999738066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21357.97</v>
      </c>
      <c r="D233" s="1">
        <f>'PR-RAS'!E237</f>
        <v>37588.1</v>
      </c>
      <c r="E233" s="1">
        <v>0</v>
      </c>
      <c r="F233" s="1">
        <v>0</v>
      </c>
      <c r="G233" s="2">
        <f t="shared" si="0"/>
        <v>22395.927439999999</v>
      </c>
      <c r="H233" s="2">
        <f t="shared" si="1"/>
        <v>0.12999999999738066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409226485.53999996</v>
      </c>
      <c r="D240" s="1">
        <f>'PR-RAS'!E244</f>
        <v>457712656.86000001</v>
      </c>
      <c r="E240" s="1">
        <v>0</v>
      </c>
      <c r="F240" s="1">
        <v>0</v>
      </c>
      <c r="G240" s="2">
        <f t="shared" si="0"/>
        <v>316591780.02314001</v>
      </c>
      <c r="H240" s="2">
        <f t="shared" si="1"/>
        <v>0.60000002384185791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14398062.210000001</v>
      </c>
      <c r="D241" s="1">
        <f>'PR-RAS'!E245</f>
        <v>22607950.719999999</v>
      </c>
      <c r="E241" s="1">
        <v>0</v>
      </c>
      <c r="F241" s="1">
        <v>0</v>
      </c>
      <c r="G241" s="2">
        <f t="shared" si="0"/>
        <v>14307351.275999999</v>
      </c>
      <c r="H241" s="2">
        <f t="shared" si="1"/>
        <v>0.49000000208616257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394828423.32999998</v>
      </c>
      <c r="D242" s="1">
        <f>'PR-RAS'!E246</f>
        <v>435104706.13999999</v>
      </c>
      <c r="E242" s="1">
        <v>0</v>
      </c>
      <c r="F242" s="1">
        <v>0</v>
      </c>
      <c r="G242" s="2">
        <f t="shared" si="0"/>
        <v>304874118.38200998</v>
      </c>
      <c r="H242" s="2">
        <f t="shared" si="1"/>
        <v>0.46999996900558472</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4498873.4000000004</v>
      </c>
      <c r="D243" s="1">
        <f>'PR-RAS'!E247</f>
        <v>6946983.5800000001</v>
      </c>
      <c r="E243" s="1">
        <v>0</v>
      </c>
      <c r="F243" s="1">
        <v>0</v>
      </c>
      <c r="G243" s="2">
        <f t="shared" si="0"/>
        <v>4451067.4155200003</v>
      </c>
      <c r="H243" s="2">
        <f t="shared" si="1"/>
        <v>0.82000000029802322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1111839.1100000001</v>
      </c>
      <c r="D244" s="1">
        <f>'PR-RAS'!E248</f>
        <v>1044068.34</v>
      </c>
      <c r="E244" s="1">
        <v>0</v>
      </c>
      <c r="F244" s="1">
        <v>0</v>
      </c>
      <c r="G244" s="2">
        <f t="shared" si="0"/>
        <v>777594.11696999997</v>
      </c>
      <c r="H244" s="2">
        <f t="shared" si="1"/>
        <v>0.45000000006984919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628032.14</v>
      </c>
      <c r="D245" s="1">
        <f>'PR-RAS'!E249</f>
        <v>400624.96</v>
      </c>
      <c r="E245" s="1">
        <v>0</v>
      </c>
      <c r="F245" s="1">
        <v>0</v>
      </c>
      <c r="G245" s="2">
        <f t="shared" si="0"/>
        <v>348744.82264000003</v>
      </c>
      <c r="H245" s="2">
        <f t="shared" si="1"/>
        <v>0.17999999999301508</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1876091.31</v>
      </c>
      <c r="D246" s="1">
        <f>'PR-RAS'!E250</f>
        <v>4448023</v>
      </c>
      <c r="E246" s="1">
        <v>0</v>
      </c>
      <c r="F246" s="1">
        <v>0</v>
      </c>
      <c r="G246" s="2">
        <f t="shared" si="0"/>
        <v>2639173.6409499999</v>
      </c>
      <c r="H246" s="2">
        <f t="shared" si="1"/>
        <v>0.31000000005587935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882910.84</v>
      </c>
      <c r="D247" s="1">
        <f>'PR-RAS'!E251</f>
        <v>1054267.28</v>
      </c>
      <c r="E247" s="1">
        <v>0</v>
      </c>
      <c r="F247" s="1">
        <v>0</v>
      </c>
      <c r="G247" s="2">
        <f t="shared" si="0"/>
        <v>735895.56839999999</v>
      </c>
      <c r="H247" s="2">
        <f t="shared" si="1"/>
        <v>0.44000000006053597</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960082.01</v>
      </c>
      <c r="D248" s="1">
        <f>'PR-RAS'!E252</f>
        <v>75734.75</v>
      </c>
      <c r="E248" s="1">
        <v>0</v>
      </c>
      <c r="F248" s="1">
        <v>0</v>
      </c>
      <c r="G248" s="2">
        <f t="shared" si="0"/>
        <v>274553.22297</v>
      </c>
      <c r="H248" s="2">
        <f t="shared" si="1"/>
        <v>0.26000000000931323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960082.01</v>
      </c>
      <c r="D255" s="1">
        <f>'PR-RAS'!E259</f>
        <v>75734.75</v>
      </c>
      <c r="E255" s="1">
        <v>0</v>
      </c>
      <c r="F255" s="1">
        <v>0</v>
      </c>
      <c r="G255" s="2">
        <f t="shared" si="0"/>
        <v>282334.08354000002</v>
      </c>
      <c r="H255" s="2">
        <f t="shared" si="1"/>
        <v>0.26000000000931323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920932.1</v>
      </c>
      <c r="D256" s="1">
        <f>'PR-RAS'!E260</f>
        <v>75734.75</v>
      </c>
      <c r="E256" s="1">
        <v>0</v>
      </c>
      <c r="F256" s="1">
        <v>0</v>
      </c>
      <c r="G256" s="2">
        <f t="shared" si="0"/>
        <v>273462.40800000005</v>
      </c>
      <c r="H256" s="2">
        <f t="shared" si="1"/>
        <v>0.34999999997671694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39149.910000000003</v>
      </c>
      <c r="D257" s="1">
        <f>'PR-RAS'!E261</f>
        <v>0</v>
      </c>
      <c r="E257" s="1">
        <v>0</v>
      </c>
      <c r="F257" s="1">
        <v>0</v>
      </c>
      <c r="G257" s="2">
        <f t="shared" si="0"/>
        <v>10022.376960000001</v>
      </c>
      <c r="H257" s="2">
        <f t="shared" si="1"/>
        <v>8.999999999650754E-2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288568440.38</v>
      </c>
      <c r="D259" s="1">
        <f>'PR-RAS'!E263</f>
        <v>481341316.75999999</v>
      </c>
      <c r="E259" s="1">
        <v>0</v>
      </c>
      <c r="F259" s="1">
        <v>0</v>
      </c>
      <c r="G259" s="2">
        <f t="shared" si="0"/>
        <v>322822777.06620002</v>
      </c>
      <c r="H259" s="2">
        <f t="shared" si="1"/>
        <v>0.62000000476837158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21427755.5</v>
      </c>
      <c r="D260" s="1">
        <f>'PR-RAS'!E264</f>
        <v>58557050.450000003</v>
      </c>
      <c r="E260" s="1">
        <v>0</v>
      </c>
      <c r="F260" s="1">
        <v>0</v>
      </c>
      <c r="G260" s="2">
        <f t="shared" si="0"/>
        <v>35882340.807599999</v>
      </c>
      <c r="H260" s="2">
        <f t="shared" si="1"/>
        <v>0.95000000298023224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20255552.469999999</v>
      </c>
      <c r="D261" s="1">
        <f>'PR-RAS'!E265</f>
        <v>57919996.030000001</v>
      </c>
      <c r="E261" s="1">
        <v>0</v>
      </c>
      <c r="F261" s="1">
        <v>0</v>
      </c>
      <c r="G261" s="2">
        <f t="shared" si="0"/>
        <v>35384841.577799998</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1172203.03</v>
      </c>
      <c r="D263" s="1">
        <f>'PR-RAS'!E267</f>
        <v>637054.42000000004</v>
      </c>
      <c r="E263" s="1">
        <v>0</v>
      </c>
      <c r="F263" s="1">
        <v>0</v>
      </c>
      <c r="G263" s="2">
        <f t="shared" si="0"/>
        <v>640933.70994000009</v>
      </c>
      <c r="H263" s="2">
        <f t="shared" si="1"/>
        <v>0.45000000006984919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242948.7</v>
      </c>
      <c r="D264" s="1">
        <f>'PR-RAS'!E268</f>
        <v>17999.97</v>
      </c>
      <c r="E264" s="1">
        <v>0</v>
      </c>
      <c r="F264" s="1">
        <v>0</v>
      </c>
      <c r="G264" s="2">
        <f t="shared" si="0"/>
        <v>73363.492320000005</v>
      </c>
      <c r="H264" s="2">
        <f t="shared" si="1"/>
        <v>0.32999999998719431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57340.47</v>
      </c>
      <c r="D265" s="1">
        <f>'PR-RAS'!E269</f>
        <v>0</v>
      </c>
      <c r="E265" s="1">
        <v>0</v>
      </c>
      <c r="F265" s="1">
        <v>0</v>
      </c>
      <c r="G265" s="2">
        <f t="shared" ref="G265:G521" si="8">(B265/1000)*(C265*1+D265*2)</f>
        <v>15137.884080000002</v>
      </c>
      <c r="H265" s="2">
        <f t="shared" ref="H265:H521" si="9">ABS(C265-ROUND(C265,0))+ABS(D265-ROUND(D265,0))</f>
        <v>0.47000000000116415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185608.23</v>
      </c>
      <c r="D267" s="1">
        <f>'PR-RAS'!E271</f>
        <v>17999.97</v>
      </c>
      <c r="E267" s="1">
        <v>0</v>
      </c>
      <c r="F267" s="1">
        <v>0</v>
      </c>
      <c r="G267" s="2">
        <f t="shared" si="8"/>
        <v>58947.77322000001</v>
      </c>
      <c r="H267" s="2">
        <f t="shared" si="9"/>
        <v>0.26000000000931323</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1467251.79</v>
      </c>
      <c r="D269" s="1">
        <f>'PR-RAS'!E273</f>
        <v>555669.44999999995</v>
      </c>
      <c r="E269" s="1">
        <v>0</v>
      </c>
      <c r="F269" s="1">
        <v>0</v>
      </c>
      <c r="G269" s="2">
        <f t="shared" si="8"/>
        <v>691062.30492000002</v>
      </c>
      <c r="H269" s="2">
        <f t="shared" si="9"/>
        <v>0.65999999991618097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1461754.68</v>
      </c>
      <c r="D270" s="1">
        <f>'PR-RAS'!E274</f>
        <v>555669.44999999995</v>
      </c>
      <c r="E270" s="1">
        <v>0</v>
      </c>
      <c r="F270" s="1">
        <v>0</v>
      </c>
      <c r="G270" s="2">
        <f t="shared" si="8"/>
        <v>692162.1730200001</v>
      </c>
      <c r="H270" s="2">
        <f t="shared" si="9"/>
        <v>0.77000000001862645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5497.11</v>
      </c>
      <c r="D273" s="1">
        <f>'PR-RAS'!E277</f>
        <v>0</v>
      </c>
      <c r="E273" s="1">
        <v>0</v>
      </c>
      <c r="F273" s="1">
        <v>0</v>
      </c>
      <c r="G273" s="2">
        <f t="shared" si="8"/>
        <v>1495.2139199999999</v>
      </c>
      <c r="H273" s="2">
        <f t="shared" si="9"/>
        <v>0.10999999999967258</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265430484.38999999</v>
      </c>
      <c r="D275" s="1">
        <f>'PR-RAS'!E279</f>
        <v>422210596.88999999</v>
      </c>
      <c r="E275" s="1">
        <v>0</v>
      </c>
      <c r="F275" s="1">
        <v>0</v>
      </c>
      <c r="G275" s="2">
        <f t="shared" si="8"/>
        <v>304099359.81858003</v>
      </c>
      <c r="H275" s="2">
        <f t="shared" si="9"/>
        <v>0.5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4539849.4800000004</v>
      </c>
      <c r="D276" s="1">
        <f>'PR-RAS'!E280</f>
        <v>134244279.81999999</v>
      </c>
      <c r="E276" s="1">
        <v>0</v>
      </c>
      <c r="F276" s="1">
        <v>0</v>
      </c>
      <c r="G276" s="2">
        <f t="shared" si="8"/>
        <v>75082812.508000001</v>
      </c>
      <c r="H276" s="2">
        <f t="shared" si="9"/>
        <v>0.66000000759959221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260639.44</v>
      </c>
      <c r="D277" s="1">
        <f>'PR-RAS'!E281</f>
        <v>679568.76</v>
      </c>
      <c r="E277" s="1">
        <v>0</v>
      </c>
      <c r="F277" s="1">
        <v>0</v>
      </c>
      <c r="G277" s="2">
        <f t="shared" si="8"/>
        <v>447058.44096000004</v>
      </c>
      <c r="H277" s="2">
        <f t="shared" si="9"/>
        <v>0.67999999999301508</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786938.67</v>
      </c>
      <c r="E278" s="1">
        <v>0</v>
      </c>
      <c r="F278" s="1">
        <v>0</v>
      </c>
      <c r="G278" s="2">
        <f t="shared" si="8"/>
        <v>435964.02318000008</v>
      </c>
      <c r="H278" s="2">
        <f t="shared" si="9"/>
        <v>0.32999999995809048</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260629995.47</v>
      </c>
      <c r="D279" s="1">
        <f>'PR-RAS'!E283</f>
        <v>286499809.63999999</v>
      </c>
      <c r="E279" s="1">
        <v>0</v>
      </c>
      <c r="F279" s="1">
        <v>0</v>
      </c>
      <c r="G279" s="2">
        <f t="shared" si="8"/>
        <v>231749032.90050003</v>
      </c>
      <c r="H279" s="2">
        <f t="shared" si="9"/>
        <v>0.83000001311302185</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1050858243.8299999</v>
      </c>
      <c r="D285" s="1">
        <f>'PR-RAS'!E289</f>
        <v>1523320590.6500001</v>
      </c>
      <c r="E285" s="1">
        <v>0</v>
      </c>
      <c r="F285" s="1">
        <v>0</v>
      </c>
      <c r="G285" s="2">
        <f t="shared" si="8"/>
        <v>1163689836.7369199</v>
      </c>
      <c r="H285" s="2">
        <f t="shared" si="9"/>
        <v>0.51999998092651367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378127633.79999971</v>
      </c>
      <c r="E286" s="1">
        <v>0</v>
      </c>
      <c r="F286" s="1">
        <v>0</v>
      </c>
      <c r="G286" s="2">
        <f t="shared" si="8"/>
        <v>215532751.26599982</v>
      </c>
      <c r="H286" s="2">
        <f t="shared" si="9"/>
        <v>0.20000028610229492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156745620.51999998</v>
      </c>
      <c r="D287" s="1">
        <f>'PR-RAS'!E291</f>
        <v>0</v>
      </c>
      <c r="E287" s="1">
        <v>0</v>
      </c>
      <c r="F287" s="1">
        <v>0</v>
      </c>
      <c r="G287" s="2">
        <f t="shared" si="8"/>
        <v>44829247.468719989</v>
      </c>
      <c r="H287" s="2">
        <f t="shared" si="9"/>
        <v>0.48000001907348633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19336124.239999998</v>
      </c>
      <c r="D288" s="1">
        <f>'PR-RAS'!E292</f>
        <v>0</v>
      </c>
      <c r="E288" s="1">
        <v>0</v>
      </c>
      <c r="F288" s="1">
        <v>0</v>
      </c>
      <c r="G288" s="2">
        <f t="shared" si="8"/>
        <v>5549467.6568799987</v>
      </c>
      <c r="H288" s="2">
        <f t="shared" si="9"/>
        <v>0.23999999836087227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143985607.78</v>
      </c>
      <c r="E289" s="1">
        <v>0</v>
      </c>
      <c r="F289" s="1">
        <v>0</v>
      </c>
      <c r="G289" s="2">
        <f t="shared" si="8"/>
        <v>82935710.081279993</v>
      </c>
      <c r="H289" s="2">
        <f t="shared" si="9"/>
        <v>0.2199999988079071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2052050.66</v>
      </c>
      <c r="D290" s="1">
        <f>'PR-RAS'!E294</f>
        <v>13332621.6</v>
      </c>
      <c r="E290" s="1">
        <v>0</v>
      </c>
      <c r="F290" s="1">
        <v>0</v>
      </c>
      <c r="G290" s="2">
        <f t="shared" si="8"/>
        <v>8299297.9255399993</v>
      </c>
      <c r="H290" s="2">
        <f t="shared" si="9"/>
        <v>0.74000000045634806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57340.47</v>
      </c>
      <c r="D293" s="1">
        <f>'PR-RAS'!E298</f>
        <v>0</v>
      </c>
      <c r="E293" s="1">
        <v>0</v>
      </c>
      <c r="F293" s="1">
        <v>0</v>
      </c>
      <c r="G293" s="2">
        <f t="shared" si="8"/>
        <v>16743.417239999999</v>
      </c>
      <c r="H293" s="2">
        <f t="shared" si="9"/>
        <v>0.47000000000116415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57340.47</v>
      </c>
      <c r="D306" s="1">
        <f>'PR-RAS'!E311</f>
        <v>0</v>
      </c>
      <c r="E306" s="1">
        <v>0</v>
      </c>
      <c r="F306" s="1">
        <v>0</v>
      </c>
      <c r="G306" s="2">
        <f t="shared" si="8"/>
        <v>17488.843349999999</v>
      </c>
      <c r="H306" s="2">
        <f t="shared" si="9"/>
        <v>0.47000000000116415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56584.36</v>
      </c>
      <c r="D307" s="1">
        <f>'PR-RAS'!E312</f>
        <v>0</v>
      </c>
      <c r="E307" s="1">
        <v>0</v>
      </c>
      <c r="F307" s="1">
        <v>0</v>
      </c>
      <c r="G307" s="2">
        <f t="shared" si="8"/>
        <v>17314.814159999998</v>
      </c>
      <c r="H307" s="2">
        <f t="shared" si="9"/>
        <v>0.36000000000058208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56584.36</v>
      </c>
      <c r="D311" s="1">
        <f>'PR-RAS'!E316</f>
        <v>0</v>
      </c>
      <c r="E311" s="1">
        <v>0</v>
      </c>
      <c r="F311" s="1">
        <v>0</v>
      </c>
      <c r="G311" s="2">
        <f t="shared" si="8"/>
        <v>17541.151600000001</v>
      </c>
      <c r="H311" s="2">
        <f t="shared" si="9"/>
        <v>0.36000000000058208</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756.11</v>
      </c>
      <c r="D312" s="1">
        <f>'PR-RAS'!E317</f>
        <v>0</v>
      </c>
      <c r="E312" s="1">
        <v>0</v>
      </c>
      <c r="F312" s="1">
        <v>0</v>
      </c>
      <c r="G312" s="2">
        <f t="shared" si="8"/>
        <v>235.15021000000002</v>
      </c>
      <c r="H312" s="2">
        <f t="shared" si="9"/>
        <v>0.11000000000001364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756.11</v>
      </c>
      <c r="D318" s="1">
        <f>'PR-RAS'!E323</f>
        <v>0</v>
      </c>
      <c r="E318" s="1">
        <v>0</v>
      </c>
      <c r="F318" s="1">
        <v>0</v>
      </c>
      <c r="G318" s="2">
        <f t="shared" si="8"/>
        <v>239.68687</v>
      </c>
      <c r="H318" s="2">
        <f t="shared" si="9"/>
        <v>0.11000000000001364</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6633753.2599999998</v>
      </c>
      <c r="D345" s="1">
        <f>'PR-RAS'!E350</f>
        <v>2087875.27</v>
      </c>
      <c r="E345" s="1">
        <v>0</v>
      </c>
      <c r="F345" s="1">
        <v>0</v>
      </c>
      <c r="G345" s="2">
        <f t="shared" si="8"/>
        <v>3718469.3072000002</v>
      </c>
      <c r="H345" s="2">
        <f t="shared" si="9"/>
        <v>0.52999999979510903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38767.93</v>
      </c>
      <c r="D346" s="1">
        <f>'PR-RAS'!E351</f>
        <v>0</v>
      </c>
      <c r="E346" s="1">
        <v>0</v>
      </c>
      <c r="F346" s="1">
        <v>0</v>
      </c>
      <c r="G346" s="2">
        <f t="shared" si="8"/>
        <v>13374.93585</v>
      </c>
      <c r="H346" s="2">
        <f t="shared" si="9"/>
        <v>6.9999999999708962E-2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38767.93</v>
      </c>
      <c r="D351" s="1">
        <f>'PR-RAS'!E356</f>
        <v>0</v>
      </c>
      <c r="E351" s="1">
        <v>0</v>
      </c>
      <c r="F351" s="1">
        <v>0</v>
      </c>
      <c r="G351" s="2">
        <f t="shared" si="8"/>
        <v>13568.7755</v>
      </c>
      <c r="H351" s="2">
        <f t="shared" si="9"/>
        <v>6.9999999999708962E-2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6416.75</v>
      </c>
      <c r="D354" s="1">
        <f>'PR-RAS'!E359</f>
        <v>0</v>
      </c>
      <c r="E354" s="1">
        <v>0</v>
      </c>
      <c r="F354" s="1">
        <v>0</v>
      </c>
      <c r="G354" s="2">
        <f t="shared" si="8"/>
        <v>2265.1127499999998</v>
      </c>
      <c r="H354" s="2">
        <f t="shared" si="9"/>
        <v>0.25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32351.18</v>
      </c>
      <c r="D355" s="1">
        <f>'PR-RAS'!E360</f>
        <v>0</v>
      </c>
      <c r="E355" s="1">
        <v>0</v>
      </c>
      <c r="F355" s="1">
        <v>0</v>
      </c>
      <c r="G355" s="2">
        <f t="shared" si="8"/>
        <v>11452.317719999999</v>
      </c>
      <c r="H355" s="2">
        <f t="shared" si="9"/>
        <v>0.18000000000029104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2862582.38</v>
      </c>
      <c r="D358" s="1">
        <f>'PR-RAS'!E363</f>
        <v>2087875.27</v>
      </c>
      <c r="E358" s="1">
        <v>0</v>
      </c>
      <c r="F358" s="1">
        <v>0</v>
      </c>
      <c r="G358" s="2">
        <f t="shared" si="8"/>
        <v>2512684.85244</v>
      </c>
      <c r="H358" s="2">
        <f t="shared" si="9"/>
        <v>0.64999999990686774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196642.63999999998</v>
      </c>
      <c r="D364" s="1">
        <f>'PR-RAS'!E369</f>
        <v>202660.65</v>
      </c>
      <c r="E364" s="1">
        <v>0</v>
      </c>
      <c r="F364" s="1">
        <v>0</v>
      </c>
      <c r="G364" s="2">
        <f t="shared" si="8"/>
        <v>218512.91021999996</v>
      </c>
      <c r="H364" s="2">
        <f t="shared" si="9"/>
        <v>0.71000000002095476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146940.26999999999</v>
      </c>
      <c r="D365" s="1">
        <f>'PR-RAS'!E370</f>
        <v>148669.9</v>
      </c>
      <c r="E365" s="1">
        <v>0</v>
      </c>
      <c r="F365" s="1">
        <v>0</v>
      </c>
      <c r="G365" s="2">
        <f t="shared" si="8"/>
        <v>161717.94547999997</v>
      </c>
      <c r="H365" s="2">
        <f t="shared" si="9"/>
        <v>0.36999999999534339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35801.32</v>
      </c>
      <c r="D366" s="1">
        <f>'PR-RAS'!E371</f>
        <v>17138.990000000002</v>
      </c>
      <c r="E366" s="1">
        <v>0</v>
      </c>
      <c r="F366" s="1">
        <v>0</v>
      </c>
      <c r="G366" s="2">
        <f t="shared" si="8"/>
        <v>25578.944500000001</v>
      </c>
      <c r="H366" s="2">
        <f t="shared" si="9"/>
        <v>0.32999999999810825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7330.28</v>
      </c>
      <c r="D367" s="1">
        <f>'PR-RAS'!E372</f>
        <v>5818.75</v>
      </c>
      <c r="E367" s="1">
        <v>0</v>
      </c>
      <c r="F367" s="1">
        <v>0</v>
      </c>
      <c r="G367" s="2">
        <f t="shared" si="8"/>
        <v>6942.2074799999991</v>
      </c>
      <c r="H367" s="2">
        <f t="shared" si="9"/>
        <v>0.52999999999974534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6570.77</v>
      </c>
      <c r="D368" s="1">
        <f>'PR-RAS'!E373</f>
        <v>0</v>
      </c>
      <c r="E368" s="1">
        <v>0</v>
      </c>
      <c r="F368" s="1">
        <v>0</v>
      </c>
      <c r="G368" s="2">
        <f t="shared" si="8"/>
        <v>2411.4725900000003</v>
      </c>
      <c r="H368" s="2">
        <f t="shared" si="9"/>
        <v>0.22999999999956344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16820.86</v>
      </c>
      <c r="E369" s="1">
        <v>0</v>
      </c>
      <c r="F369" s="1">
        <v>0</v>
      </c>
      <c r="G369" s="2">
        <f t="shared" si="8"/>
        <v>12380.152959999999</v>
      </c>
      <c r="H369" s="2">
        <f t="shared" si="9"/>
        <v>0.13999999999941792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14212.15</v>
      </c>
      <c r="E371" s="1">
        <v>0</v>
      </c>
      <c r="F371" s="1">
        <v>0</v>
      </c>
      <c r="G371" s="2">
        <f t="shared" si="8"/>
        <v>10516.991</v>
      </c>
      <c r="H371" s="2">
        <f t="shared" si="9"/>
        <v>0.1499999999996362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1753459.42</v>
      </c>
      <c r="D373" s="1">
        <f>'PR-RAS'!E378</f>
        <v>0</v>
      </c>
      <c r="E373" s="1">
        <v>0</v>
      </c>
      <c r="F373" s="1">
        <v>0</v>
      </c>
      <c r="G373" s="2">
        <f t="shared" si="8"/>
        <v>652286.90423999995</v>
      </c>
      <c r="H373" s="2">
        <f t="shared" si="9"/>
        <v>0.41999999992549419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1753459.42</v>
      </c>
      <c r="D376" s="1">
        <f>'PR-RAS'!E381</f>
        <v>0</v>
      </c>
      <c r="E376" s="1">
        <v>0</v>
      </c>
      <c r="F376" s="1">
        <v>0</v>
      </c>
      <c r="G376" s="2">
        <f t="shared" si="8"/>
        <v>657547.28249999997</v>
      </c>
      <c r="H376" s="2">
        <f t="shared" si="9"/>
        <v>0.41999999992549419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912480.32</v>
      </c>
      <c r="D386" s="1">
        <f>'PR-RAS'!E391</f>
        <v>1885214.62</v>
      </c>
      <c r="E386" s="1">
        <v>0</v>
      </c>
      <c r="F386" s="1">
        <v>0</v>
      </c>
      <c r="G386" s="2">
        <f t="shared" si="8"/>
        <v>1802920.1806000003</v>
      </c>
      <c r="H386" s="2">
        <f t="shared" si="9"/>
        <v>0.69999999983701855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912480.32</v>
      </c>
      <c r="D388" s="1">
        <f>'PR-RAS'!E393</f>
        <v>1885214.62</v>
      </c>
      <c r="E388" s="1">
        <v>0</v>
      </c>
      <c r="F388" s="1">
        <v>0</v>
      </c>
      <c r="G388" s="2">
        <f t="shared" si="8"/>
        <v>1812285.9997200002</v>
      </c>
      <c r="H388" s="2">
        <f t="shared" si="9"/>
        <v>0.69999999983701855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3732402.95</v>
      </c>
      <c r="D397" s="1">
        <f>'PR-RAS'!E402</f>
        <v>0</v>
      </c>
      <c r="E397" s="1">
        <v>0</v>
      </c>
      <c r="F397" s="1">
        <v>0</v>
      </c>
      <c r="G397" s="2">
        <f t="shared" si="8"/>
        <v>1478031.5682000001</v>
      </c>
      <c r="H397" s="2">
        <f t="shared" si="9"/>
        <v>4.9999999813735485E-2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3732402.95</v>
      </c>
      <c r="D400" s="1">
        <f>'PR-RAS'!E405</f>
        <v>0</v>
      </c>
      <c r="E400" s="1">
        <v>0</v>
      </c>
      <c r="F400" s="1">
        <v>0</v>
      </c>
      <c r="G400" s="2">
        <f t="shared" si="8"/>
        <v>1489228.7770500001</v>
      </c>
      <c r="H400" s="2">
        <f t="shared" si="9"/>
        <v>4.9999999813735485E-2</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6576412.79</v>
      </c>
      <c r="D403" s="1">
        <f>'PR-RAS'!E408</f>
        <v>2087875.27</v>
      </c>
      <c r="E403" s="1">
        <v>0</v>
      </c>
      <c r="F403" s="1">
        <v>0</v>
      </c>
      <c r="G403" s="2">
        <f t="shared" si="8"/>
        <v>4322369.6586600002</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894169963.77999997</v>
      </c>
      <c r="D407" s="1">
        <f>'PR-RAS'!E412</f>
        <v>1901448224.4499998</v>
      </c>
      <c r="E407" s="1">
        <v>0</v>
      </c>
      <c r="F407" s="1">
        <v>0</v>
      </c>
      <c r="G407" s="2">
        <f t="shared" si="8"/>
        <v>1907008963.54808</v>
      </c>
      <c r="H407" s="2">
        <f t="shared" si="9"/>
        <v>0.66999983787536621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1057491997.0899999</v>
      </c>
      <c r="D408" s="1">
        <f>'PR-RAS'!E413</f>
        <v>1525408465.9200001</v>
      </c>
      <c r="E408" s="1">
        <v>0</v>
      </c>
      <c r="F408" s="1">
        <v>0</v>
      </c>
      <c r="G408" s="2">
        <f t="shared" si="8"/>
        <v>1672081734.0745101</v>
      </c>
      <c r="H408" s="2">
        <f t="shared" si="9"/>
        <v>0.16999983787536621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376039758.52999973</v>
      </c>
      <c r="E409" s="1">
        <v>0</v>
      </c>
      <c r="F409" s="1">
        <v>0</v>
      </c>
      <c r="G409" s="2">
        <f t="shared" si="8"/>
        <v>306848442.96047974</v>
      </c>
      <c r="H409" s="2">
        <f t="shared" si="9"/>
        <v>0.47000026702880859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163322033.30999994</v>
      </c>
      <c r="D410" s="1">
        <f>'PR-RAS'!E415</f>
        <v>0</v>
      </c>
      <c r="E410" s="1">
        <v>0</v>
      </c>
      <c r="F410" s="1">
        <v>0</v>
      </c>
      <c r="G410" s="2">
        <f t="shared" si="8"/>
        <v>66798711.623789974</v>
      </c>
      <c r="H410" s="2">
        <f t="shared" si="9"/>
        <v>0.30999994277954102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19336124.239999998</v>
      </c>
      <c r="D411" s="1">
        <f>'PR-RAS'!E416</f>
        <v>0</v>
      </c>
      <c r="E411" s="1">
        <v>0</v>
      </c>
      <c r="F411" s="1">
        <v>0</v>
      </c>
      <c r="G411" s="2">
        <f t="shared" si="8"/>
        <v>7927810.9383999985</v>
      </c>
      <c r="H411" s="2">
        <f t="shared" si="9"/>
        <v>0.23999999836087227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143985607.78</v>
      </c>
      <c r="E412" s="1">
        <v>0</v>
      </c>
      <c r="F412" s="1">
        <v>0</v>
      </c>
      <c r="G412" s="2">
        <f t="shared" si="8"/>
        <v>118356169.59515999</v>
      </c>
      <c r="H412" s="2">
        <f t="shared" si="9"/>
        <v>0.2199999988079071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2052050.66</v>
      </c>
      <c r="D413" s="1">
        <f>'PR-RAS'!E418</f>
        <v>13332621.6</v>
      </c>
      <c r="E413" s="1">
        <v>0</v>
      </c>
      <c r="F413" s="1">
        <v>0</v>
      </c>
      <c r="G413" s="2">
        <f t="shared" si="8"/>
        <v>11831525.070319999</v>
      </c>
      <c r="H413" s="2">
        <f t="shared" si="9"/>
        <v>0.74000000045634806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5812721.1200000001</v>
      </c>
      <c r="D414" s="1">
        <f>'PR-RAS'!E420</f>
        <v>47931301.939999998</v>
      </c>
      <c r="E414" s="1">
        <v>0</v>
      </c>
      <c r="F414" s="1">
        <v>0</v>
      </c>
      <c r="G414" s="2">
        <f t="shared" si="8"/>
        <v>41991909.225000001</v>
      </c>
      <c r="H414" s="2">
        <f t="shared" si="9"/>
        <v>0.1800000024959445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5812721.1200000001</v>
      </c>
      <c r="D478" s="1">
        <f>'PR-RAS'!E484</f>
        <v>47931301.939999998</v>
      </c>
      <c r="E478" s="1">
        <v>0</v>
      </c>
      <c r="F478" s="1">
        <v>0</v>
      </c>
      <c r="G478" s="2">
        <f t="shared" si="8"/>
        <v>48499130.024999999</v>
      </c>
      <c r="H478" s="2">
        <f t="shared" si="9"/>
        <v>0.1800000024959445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5812721.1200000001</v>
      </c>
      <c r="D479" s="1">
        <f>'PR-RAS'!E485</f>
        <v>47931301.939999998</v>
      </c>
      <c r="E479" s="1">
        <v>0</v>
      </c>
      <c r="F479" s="1">
        <v>0</v>
      </c>
      <c r="G479" s="2">
        <f t="shared" si="8"/>
        <v>48600805.350000001</v>
      </c>
      <c r="H479" s="2">
        <f t="shared" si="9"/>
        <v>0.1800000024959445</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5812721.1200000001</v>
      </c>
      <c r="D481" s="1">
        <f>'PR-RAS'!E487</f>
        <v>47931301.939999998</v>
      </c>
      <c r="E481" s="1">
        <v>0</v>
      </c>
      <c r="F481" s="1">
        <v>0</v>
      </c>
      <c r="G481" s="2">
        <f t="shared" si="8"/>
        <v>48804156</v>
      </c>
      <c r="H481" s="2">
        <f t="shared" si="9"/>
        <v>0.1800000024959445</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5939290.2199999997</v>
      </c>
      <c r="D522" s="1">
        <f>'PR-RAS'!E528</f>
        <v>447931301.94</v>
      </c>
      <c r="E522" s="1">
        <v>0</v>
      </c>
      <c r="F522" s="1">
        <v>0</v>
      </c>
      <c r="G522" s="2">
        <f t="shared" ref="G522:G809" si="10">(B522/1000)*(C522*1+D522*2)</f>
        <v>469838786.82610005</v>
      </c>
      <c r="H522" s="2">
        <f t="shared" ref="H522:H809" si="11">ABS(C522-ROUND(C522,0))+ABS(D522-ROUND(D522,0))</f>
        <v>0.28000000212341547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5812721.1200000001</v>
      </c>
      <c r="D523" s="1">
        <f>'PR-RAS'!E529</f>
        <v>447931301.94</v>
      </c>
      <c r="E523" s="1">
        <v>0</v>
      </c>
      <c r="F523" s="1">
        <v>0</v>
      </c>
      <c r="G523" s="2">
        <f t="shared" si="10"/>
        <v>470674519.65000004</v>
      </c>
      <c r="H523" s="2">
        <f t="shared" si="11"/>
        <v>0.1800000024959445</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5812721.1200000001</v>
      </c>
      <c r="D532" s="1">
        <f>'PR-RAS'!E538</f>
        <v>23931301.940000001</v>
      </c>
      <c r="E532" s="1">
        <v>0</v>
      </c>
      <c r="F532" s="1">
        <v>0</v>
      </c>
      <c r="G532" s="2">
        <f t="shared" si="10"/>
        <v>28501597.575000003</v>
      </c>
      <c r="H532" s="2">
        <f t="shared" si="11"/>
        <v>0.1799999987706542</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5812721.1200000001</v>
      </c>
      <c r="D533" s="1">
        <f>'PR-RAS'!E539</f>
        <v>23931301.940000001</v>
      </c>
      <c r="E533" s="1">
        <v>0</v>
      </c>
      <c r="F533" s="1">
        <v>0</v>
      </c>
      <c r="G533" s="2">
        <f t="shared" si="10"/>
        <v>28555272.900000002</v>
      </c>
      <c r="H533" s="2">
        <f t="shared" si="11"/>
        <v>0.1799999987706542</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400000000</v>
      </c>
      <c r="E536" s="1">
        <v>0</v>
      </c>
      <c r="F536" s="1">
        <v>0</v>
      </c>
      <c r="G536" s="2">
        <f t="shared" si="10"/>
        <v>428000000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24000000</v>
      </c>
      <c r="E557" s="1">
        <v>0</v>
      </c>
      <c r="F557" s="1">
        <v>0</v>
      </c>
      <c r="G557" s="2">
        <f t="shared" si="10"/>
        <v>26688000.000000004</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24000000</v>
      </c>
      <c r="E559" s="1">
        <v>0</v>
      </c>
      <c r="F559" s="1">
        <v>0</v>
      </c>
      <c r="G559" s="2">
        <f t="shared" si="10"/>
        <v>26784000.000000004</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126569.1</v>
      </c>
      <c r="D574" s="1">
        <f>'PR-RAS'!E580</f>
        <v>0</v>
      </c>
      <c r="E574" s="1">
        <v>0</v>
      </c>
      <c r="F574" s="1">
        <v>0</v>
      </c>
      <c r="G574" s="2">
        <f t="shared" si="10"/>
        <v>72524.094299999997</v>
      </c>
      <c r="H574" s="2">
        <f t="shared" si="11"/>
        <v>0.10000000000582077</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126569.1</v>
      </c>
      <c r="D575" s="1">
        <f>'PR-RAS'!E581</f>
        <v>0</v>
      </c>
      <c r="E575" s="1">
        <v>0</v>
      </c>
      <c r="F575" s="1">
        <v>0</v>
      </c>
      <c r="G575" s="2">
        <f t="shared" si="10"/>
        <v>72650.66339999999</v>
      </c>
      <c r="H575" s="2">
        <f t="shared" si="11"/>
        <v>0.10000000000582077</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126569.1</v>
      </c>
      <c r="D578" s="1">
        <f>'PR-RAS'!E584</f>
        <v>0</v>
      </c>
      <c r="E578" s="1">
        <v>0</v>
      </c>
      <c r="F578" s="1">
        <v>0</v>
      </c>
      <c r="G578" s="2">
        <f t="shared" si="10"/>
        <v>73030.370699999999</v>
      </c>
      <c r="H578" s="2">
        <f t="shared" si="11"/>
        <v>0.10000000000582077</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126569.09999999963</v>
      </c>
      <c r="D630" s="1">
        <f>'PR-RAS'!E636</f>
        <v>400000000</v>
      </c>
      <c r="E630" s="1">
        <v>0</v>
      </c>
      <c r="F630" s="1">
        <v>0</v>
      </c>
      <c r="G630" s="2">
        <f t="shared" si="10"/>
        <v>503279611.96390003</v>
      </c>
      <c r="H630" s="2">
        <f t="shared" si="11"/>
        <v>9.999999962747097E-2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899982684.89999998</v>
      </c>
      <c r="D633" s="1">
        <f>'PR-RAS'!E639</f>
        <v>1949379526.3899999</v>
      </c>
      <c r="E633" s="1">
        <v>0</v>
      </c>
      <c r="F633" s="1">
        <v>0</v>
      </c>
      <c r="G633" s="2">
        <f t="shared" si="10"/>
        <v>3032804778.2137594</v>
      </c>
      <c r="H633" s="2">
        <f t="shared" si="11"/>
        <v>0.48999989032745361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1063431287.3099999</v>
      </c>
      <c r="D634" s="1">
        <f>'PR-RAS'!E640</f>
        <v>1973339767.8600001</v>
      </c>
      <c r="E634" s="1">
        <v>0</v>
      </c>
      <c r="F634" s="1">
        <v>0</v>
      </c>
      <c r="G634" s="2">
        <f t="shared" si="10"/>
        <v>3171400150.9779906</v>
      </c>
      <c r="H634" s="2">
        <f t="shared" si="11"/>
        <v>0.44999980926513672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163448602.40999997</v>
      </c>
      <c r="D636" s="1">
        <f>'PR-RAS'!E642</f>
        <v>23960241.470000267</v>
      </c>
      <c r="E636" s="1">
        <v>0</v>
      </c>
      <c r="F636" s="1">
        <v>0</v>
      </c>
      <c r="G636" s="2">
        <f t="shared" si="10"/>
        <v>134219369.19725031</v>
      </c>
      <c r="H636" s="2">
        <f t="shared" si="11"/>
        <v>0.88000023365020752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19336124.239999998</v>
      </c>
      <c r="D637" s="1">
        <f>'PR-RAS'!E643</f>
        <v>0</v>
      </c>
      <c r="E637" s="1">
        <v>0</v>
      </c>
      <c r="F637" s="1">
        <v>0</v>
      </c>
      <c r="G637" s="2">
        <f t="shared" si="10"/>
        <v>12297775.01664</v>
      </c>
      <c r="H637" s="2">
        <f t="shared" si="11"/>
        <v>0.23999999836087227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143985607.78</v>
      </c>
      <c r="E638" s="1">
        <v>0</v>
      </c>
      <c r="F638" s="1">
        <v>0</v>
      </c>
      <c r="G638" s="2">
        <f t="shared" si="10"/>
        <v>183437664.31172001</v>
      </c>
      <c r="H638" s="2">
        <f t="shared" si="11"/>
        <v>0.2199999988079071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144112478.16999996</v>
      </c>
      <c r="D640" s="1">
        <f>'PR-RAS'!E646</f>
        <v>167945849.25000027</v>
      </c>
      <c r="E640" s="1">
        <v>0</v>
      </c>
      <c r="F640" s="1">
        <v>0</v>
      </c>
      <c r="G640" s="2">
        <f t="shared" si="10"/>
        <v>306722668.89213032</v>
      </c>
      <c r="H640" s="2">
        <f t="shared" si="11"/>
        <v>0.42000022530555725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1416489.39</v>
      </c>
      <c r="D641" s="1">
        <f>'PR-RAS'!E647</f>
        <v>1567356.95</v>
      </c>
      <c r="E641" s="1">
        <v>0</v>
      </c>
      <c r="F641" s="1">
        <v>0</v>
      </c>
      <c r="G641" s="2">
        <f t="shared" si="10"/>
        <v>2912770.1055999999</v>
      </c>
      <c r="H641" s="2">
        <f t="shared" si="11"/>
        <v>0.43999999994412065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18913518.649999999</v>
      </c>
      <c r="D643" s="1">
        <f>'PR-RAS'!E650</f>
        <v>20729999.59</v>
      </c>
      <c r="E643" s="1">
        <v>0</v>
      </c>
      <c r="F643" s="1">
        <v>0</v>
      </c>
      <c r="G643" s="2">
        <f t="shared" si="10"/>
        <v>38759798.44686</v>
      </c>
      <c r="H643" s="2">
        <f t="shared" si="11"/>
        <v>0.76000000163912773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18913518.649999999</v>
      </c>
      <c r="D644" s="1">
        <f>'PR-RAS'!E651</f>
        <v>20729999.59</v>
      </c>
      <c r="E644" s="1">
        <v>0</v>
      </c>
      <c r="F644" s="1">
        <v>0</v>
      </c>
      <c r="G644" s="2">
        <f t="shared" si="10"/>
        <v>38820171.96469</v>
      </c>
      <c r="H644" s="2">
        <f t="shared" si="11"/>
        <v>0.76000000163912773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684</v>
      </c>
      <c r="D646" s="1">
        <f>'PR-RAS'!E653</f>
        <v>669</v>
      </c>
      <c r="E646" s="1">
        <v>0</v>
      </c>
      <c r="F646" s="1">
        <v>0</v>
      </c>
      <c r="G646" s="2">
        <f t="shared" si="10"/>
        <v>1304.19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493</v>
      </c>
      <c r="D648" s="1">
        <f>'PR-RAS'!E655</f>
        <v>498</v>
      </c>
      <c r="E648" s="1">
        <v>0</v>
      </c>
      <c r="F648" s="1">
        <v>0</v>
      </c>
      <c r="G648" s="2">
        <f t="shared" si="10"/>
        <v>963.38300000000004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80530344.049999997</v>
      </c>
      <c r="D663" s="1">
        <f>'PR-RAS'!E670</f>
        <v>34408826.789999999</v>
      </c>
      <c r="E663" s="1">
        <v>0</v>
      </c>
      <c r="F663" s="1">
        <v>0</v>
      </c>
      <c r="G663" s="2">
        <f t="shared" si="10"/>
        <v>98868374.431060001</v>
      </c>
      <c r="H663" s="2">
        <f t="shared" si="11"/>
        <v>0.25999999791383743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21020.26</v>
      </c>
      <c r="D709" s="1">
        <f>'PR-RAS'!E716</f>
        <v>15561.11</v>
      </c>
      <c r="E709" s="1">
        <v>0</v>
      </c>
      <c r="F709" s="1">
        <v>0</v>
      </c>
      <c r="G709" s="2">
        <f t="shared" si="10"/>
        <v>36916.875839999993</v>
      </c>
      <c r="H709" s="2">
        <f t="shared" si="11"/>
        <v>0.36999999999898137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52184.21</v>
      </c>
      <c r="D710" s="1">
        <f>'PR-RAS'!E717</f>
        <v>58580.32</v>
      </c>
      <c r="E710" s="1">
        <v>0</v>
      </c>
      <c r="F710" s="1">
        <v>0</v>
      </c>
      <c r="G710" s="2">
        <f t="shared" si="10"/>
        <v>120065.49864999999</v>
      </c>
      <c r="H710" s="2">
        <f t="shared" si="11"/>
        <v>0.52999999999883585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413049.59</v>
      </c>
      <c r="D711" s="1">
        <f>'PR-RAS'!E718</f>
        <v>406083.03</v>
      </c>
      <c r="E711" s="1">
        <v>0</v>
      </c>
      <c r="F711" s="1">
        <v>0</v>
      </c>
      <c r="G711" s="2">
        <f t="shared" si="10"/>
        <v>869903.1115</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45801.61</v>
      </c>
      <c r="D713" s="1">
        <f>'PR-RAS'!E720</f>
        <v>24421.56</v>
      </c>
      <c r="E713" s="1">
        <v>0</v>
      </c>
      <c r="F713" s="1">
        <v>0</v>
      </c>
      <c r="G713" s="2">
        <f t="shared" si="10"/>
        <v>67387.047760000001</v>
      </c>
      <c r="H713" s="2">
        <f t="shared" si="11"/>
        <v>0.82999999999810825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445604.34</v>
      </c>
      <c r="D715" s="1">
        <f>'PR-RAS'!E722</f>
        <v>323514.74</v>
      </c>
      <c r="E715" s="1">
        <v>0</v>
      </c>
      <c r="F715" s="1">
        <v>0</v>
      </c>
      <c r="G715" s="2">
        <f t="shared" si="10"/>
        <v>780140.54748000007</v>
      </c>
      <c r="H715" s="2">
        <f t="shared" si="11"/>
        <v>0.6000000000349246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100532.89</v>
      </c>
      <c r="D716" s="1">
        <f>'PR-RAS'!E723</f>
        <v>103003.88</v>
      </c>
      <c r="E716" s="1">
        <v>0</v>
      </c>
      <c r="F716" s="1">
        <v>0</v>
      </c>
      <c r="G716" s="2">
        <f t="shared" si="10"/>
        <v>219176.56475000002</v>
      </c>
      <c r="H716" s="2">
        <f t="shared" si="11"/>
        <v>0.22999999999592546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23488.54</v>
      </c>
      <c r="D719" s="1">
        <f>'PR-RAS'!E726</f>
        <v>18975.240000000002</v>
      </c>
      <c r="E719" s="1">
        <v>0</v>
      </c>
      <c r="F719" s="1">
        <v>0</v>
      </c>
      <c r="G719" s="2">
        <f t="shared" si="10"/>
        <v>44113.216359999999</v>
      </c>
      <c r="H719" s="2">
        <f t="shared" si="11"/>
        <v>0.7000000000007276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265861.32</v>
      </c>
      <c r="D752" s="1">
        <f>'PR-RAS'!E759</f>
        <v>769700.77</v>
      </c>
      <c r="E752" s="1">
        <v>0</v>
      </c>
      <c r="F752" s="1">
        <v>0</v>
      </c>
      <c r="G752" s="2">
        <f t="shared" si="10"/>
        <v>1355752.4078600002</v>
      </c>
      <c r="H752" s="2">
        <f t="shared" si="11"/>
        <v>0.54999999998835847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528581.24</v>
      </c>
      <c r="D753" s="1">
        <f>'PR-RAS'!E760</f>
        <v>1266234.82</v>
      </c>
      <c r="E753" s="1">
        <v>0</v>
      </c>
      <c r="F753" s="1">
        <v>0</v>
      </c>
      <c r="G753" s="2">
        <f t="shared" si="10"/>
        <v>2301910.2617600001</v>
      </c>
      <c r="H753" s="2">
        <f t="shared" si="11"/>
        <v>0.41999999992549419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1043284.02</v>
      </c>
      <c r="D755" s="1">
        <f>'PR-RAS'!E762</f>
        <v>680950.92</v>
      </c>
      <c r="E755" s="1">
        <v>0</v>
      </c>
      <c r="F755" s="1">
        <v>0</v>
      </c>
      <c r="G755" s="2">
        <f t="shared" si="10"/>
        <v>1813510.1384400004</v>
      </c>
      <c r="H755" s="2">
        <f t="shared" si="11"/>
        <v>9.9999999976716936E-2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88307.27</v>
      </c>
      <c r="D756" s="1">
        <f>'PR-RAS'!E763</f>
        <v>51446.720000000001</v>
      </c>
      <c r="E756" s="1">
        <v>0</v>
      </c>
      <c r="F756" s="1">
        <v>0</v>
      </c>
      <c r="G756" s="2">
        <f t="shared" si="10"/>
        <v>144356.53605000002</v>
      </c>
      <c r="H756" s="2">
        <f t="shared" si="11"/>
        <v>0.55000000000291038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172.81</v>
      </c>
      <c r="D757" s="1">
        <f>'PR-RAS'!E764</f>
        <v>48333.26</v>
      </c>
      <c r="E757" s="1">
        <v>0</v>
      </c>
      <c r="F757" s="1">
        <v>0</v>
      </c>
      <c r="G757" s="2">
        <f t="shared" si="10"/>
        <v>73210.533479999998</v>
      </c>
      <c r="H757" s="2">
        <f t="shared" si="11"/>
        <v>0.45000000000203499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1074822.99</v>
      </c>
      <c r="D759" s="1">
        <f>'PR-RAS'!E766</f>
        <v>5231633.9400000004</v>
      </c>
      <c r="E759" s="1">
        <v>0</v>
      </c>
      <c r="F759" s="1">
        <v>0</v>
      </c>
      <c r="G759" s="2">
        <f t="shared" si="10"/>
        <v>8745872.8794600014</v>
      </c>
      <c r="H759" s="2">
        <f t="shared" si="11"/>
        <v>6.9999999599531293E-2</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1200532.1299999999</v>
      </c>
      <c r="E762" s="1">
        <v>0</v>
      </c>
      <c r="F762" s="1">
        <v>0</v>
      </c>
      <c r="G762" s="2">
        <f t="shared" si="10"/>
        <v>1827209.9018599999</v>
      </c>
      <c r="H762" s="2">
        <f t="shared" si="11"/>
        <v>0.12999999988824129</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26443473.739999998</v>
      </c>
      <c r="E763" s="1">
        <v>0</v>
      </c>
      <c r="F763" s="1">
        <v>0</v>
      </c>
      <c r="G763" s="2">
        <f t="shared" si="10"/>
        <v>40299853.979759999</v>
      </c>
      <c r="H763" s="2">
        <f t="shared" si="11"/>
        <v>0.26000000163912773</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1210705.99</v>
      </c>
      <c r="E764" s="1">
        <v>0</v>
      </c>
      <c r="F764" s="1">
        <v>0</v>
      </c>
      <c r="G764" s="2">
        <f t="shared" si="10"/>
        <v>1847537.3407399999</v>
      </c>
      <c r="H764" s="2">
        <f t="shared" si="11"/>
        <v>1.0000000009313226E-2</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52768736.159999996</v>
      </c>
      <c r="D766" s="1">
        <f>'PR-RAS'!E773</f>
        <v>98357137.090000004</v>
      </c>
      <c r="E766" s="1">
        <v>0</v>
      </c>
      <c r="F766" s="1">
        <v>0</v>
      </c>
      <c r="G766" s="2">
        <f t="shared" si="10"/>
        <v>190854502.91010001</v>
      </c>
      <c r="H766" s="2">
        <f t="shared" si="11"/>
        <v>0.25</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116735.96</v>
      </c>
      <c r="D784" s="1">
        <f>'PR-RAS'!E791</f>
        <v>890107.23</v>
      </c>
      <c r="E784" s="1">
        <v>0</v>
      </c>
      <c r="F784" s="1">
        <v>0</v>
      </c>
      <c r="G784" s="2">
        <f t="shared" si="10"/>
        <v>1485312.1788600001</v>
      </c>
      <c r="H784" s="2">
        <f t="shared" si="11"/>
        <v>0.26999999997497071</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143700</v>
      </c>
      <c r="D785" s="1">
        <f>'PR-RAS'!E792</f>
        <v>110914.37</v>
      </c>
      <c r="E785" s="1">
        <v>0</v>
      </c>
      <c r="F785" s="1">
        <v>0</v>
      </c>
      <c r="G785" s="2">
        <f t="shared" si="10"/>
        <v>286574.53216</v>
      </c>
      <c r="H785" s="2">
        <f t="shared" si="11"/>
        <v>0.36999999999534339</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53453.35</v>
      </c>
      <c r="D787" s="1">
        <f>'PR-RAS'!E794</f>
        <v>18731.22</v>
      </c>
      <c r="E787" s="1">
        <v>0</v>
      </c>
      <c r="F787" s="1">
        <v>0</v>
      </c>
      <c r="G787" s="2">
        <f t="shared" si="10"/>
        <v>71459.81094000001</v>
      </c>
      <c r="H787" s="2">
        <f t="shared" si="11"/>
        <v>0.56999999999970896</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1346853.78</v>
      </c>
      <c r="D788" s="1">
        <f>'PR-RAS'!E795</f>
        <v>3144996.52</v>
      </c>
      <c r="E788" s="1">
        <v>0</v>
      </c>
      <c r="F788" s="1">
        <v>0</v>
      </c>
      <c r="G788" s="2">
        <f t="shared" si="10"/>
        <v>6010198.4473400004</v>
      </c>
      <c r="H788" s="2">
        <f t="shared" si="11"/>
        <v>0.69999999995343387</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392746.57</v>
      </c>
      <c r="D789" s="1">
        <f>'PR-RAS'!E796</f>
        <v>354285.75</v>
      </c>
      <c r="E789" s="1">
        <v>0</v>
      </c>
      <c r="F789" s="1">
        <v>0</v>
      </c>
      <c r="G789" s="2">
        <f t="shared" si="10"/>
        <v>867838.63916000014</v>
      </c>
      <c r="H789" s="2">
        <f t="shared" si="11"/>
        <v>0.67999999999301508</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12344572.550000001</v>
      </c>
      <c r="D790" s="1">
        <f>'PR-RAS'!E797</f>
        <v>18088915.629999999</v>
      </c>
      <c r="E790" s="1">
        <v>0</v>
      </c>
      <c r="F790" s="1">
        <v>0</v>
      </c>
      <c r="G790" s="2">
        <f t="shared" si="10"/>
        <v>38284176.606090002</v>
      </c>
      <c r="H790" s="2">
        <f t="shared" si="11"/>
        <v>0.82000000029802322</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326195.73</v>
      </c>
      <c r="E792" s="1">
        <v>0</v>
      </c>
      <c r="F792" s="1">
        <v>0</v>
      </c>
      <c r="G792" s="2">
        <f t="shared" si="10"/>
        <v>516041.64486</v>
      </c>
      <c r="H792" s="2">
        <f t="shared" si="11"/>
        <v>0.27000000001862645</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829091.03</v>
      </c>
      <c r="D793" s="1">
        <f>'PR-RAS'!E800</f>
        <v>96866.33</v>
      </c>
      <c r="E793" s="1">
        <v>0</v>
      </c>
      <c r="F793" s="1">
        <v>0</v>
      </c>
      <c r="G793" s="2">
        <f t="shared" si="10"/>
        <v>810076.36248000013</v>
      </c>
      <c r="H793" s="2">
        <f t="shared" si="11"/>
        <v>0.36000000002968591</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1702578.11</v>
      </c>
      <c r="D794" s="1">
        <f>'PR-RAS'!E801</f>
        <v>3442889.11</v>
      </c>
      <c r="E794" s="1">
        <v>0</v>
      </c>
      <c r="F794" s="1">
        <v>0</v>
      </c>
      <c r="G794" s="2">
        <f t="shared" si="10"/>
        <v>6810566.5696900003</v>
      </c>
      <c r="H794" s="2">
        <f t="shared" si="11"/>
        <v>0.21999999997206032</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505651.87</v>
      </c>
      <c r="D796" s="1">
        <f>'PR-RAS'!E803</f>
        <v>4500819.12</v>
      </c>
      <c r="E796" s="1">
        <v>0</v>
      </c>
      <c r="F796" s="1">
        <v>0</v>
      </c>
      <c r="G796" s="2">
        <f t="shared" si="10"/>
        <v>7558295.6374500003</v>
      </c>
      <c r="H796" s="2">
        <f t="shared" si="11"/>
        <v>0.25000000011641532</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22375012.559999999</v>
      </c>
      <c r="D797" s="1">
        <f>'PR-RAS'!E804</f>
        <v>3308286.88</v>
      </c>
      <c r="E797" s="1">
        <v>0</v>
      </c>
      <c r="F797" s="1">
        <v>0</v>
      </c>
      <c r="G797" s="2">
        <f t="shared" si="10"/>
        <v>23077302.710720003</v>
      </c>
      <c r="H797" s="2">
        <f t="shared" si="11"/>
        <v>0.56000000145286322</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6005730.0300000003</v>
      </c>
      <c r="D798" s="1">
        <f>'PR-RAS'!E805</f>
        <v>22581027.98</v>
      </c>
      <c r="E798" s="1">
        <v>0</v>
      </c>
      <c r="F798" s="1">
        <v>0</v>
      </c>
      <c r="G798" s="2">
        <f t="shared" si="10"/>
        <v>40780725.434030004</v>
      </c>
      <c r="H798" s="2">
        <f t="shared" si="11"/>
        <v>4.9999999813735485E-2</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363410359.73000002</v>
      </c>
      <c r="D799" s="1">
        <f>'PR-RAS'!E806</f>
        <v>400848620.99000001</v>
      </c>
      <c r="E799" s="1">
        <v>0</v>
      </c>
      <c r="F799" s="1">
        <v>0</v>
      </c>
      <c r="G799" s="2">
        <f t="shared" si="10"/>
        <v>929755866.16458011</v>
      </c>
      <c r="H799" s="2">
        <f t="shared" si="11"/>
        <v>0.27999997138977051</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1015.32</v>
      </c>
      <c r="E812" s="1">
        <v>0</v>
      </c>
      <c r="F812" s="1">
        <v>0</v>
      </c>
      <c r="G812" s="2">
        <f t="shared" si="18"/>
        <v>1646.8490400000003</v>
      </c>
      <c r="H812" s="2">
        <f t="shared" si="19"/>
        <v>0.32000000000005002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920932.1</v>
      </c>
      <c r="D816" s="1">
        <f>'PR-RAS'!E823</f>
        <v>74719.429999999993</v>
      </c>
      <c r="E816" s="1">
        <v>0</v>
      </c>
      <c r="F816" s="1">
        <v>0</v>
      </c>
      <c r="G816" s="2">
        <f t="shared" si="18"/>
        <v>872352.33239999996</v>
      </c>
      <c r="H816" s="2">
        <f t="shared" si="19"/>
        <v>0.52999999996973202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39149.910000000003</v>
      </c>
      <c r="D821" s="1">
        <f>'PR-RAS'!E828</f>
        <v>0</v>
      </c>
      <c r="E821" s="1">
        <v>0</v>
      </c>
      <c r="F821" s="1">
        <v>0</v>
      </c>
      <c r="G821" s="2">
        <f t="shared" si="18"/>
        <v>32102.926200000002</v>
      </c>
      <c r="H821" s="2">
        <f t="shared" si="19"/>
        <v>8.999999999650754E-2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19845865.289999999</v>
      </c>
      <c r="D822" s="1">
        <f>'PR-RAS'!E829</f>
        <v>57593531.890000001</v>
      </c>
      <c r="E822" s="1">
        <v>0</v>
      </c>
      <c r="F822" s="1">
        <v>0</v>
      </c>
      <c r="G822" s="2">
        <f t="shared" si="18"/>
        <v>110862034.76646999</v>
      </c>
      <c r="H822" s="2">
        <f t="shared" si="19"/>
        <v>0.39999999850988388</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4539849.4800000004</v>
      </c>
      <c r="D823" s="1">
        <f>'PR-RAS'!E830</f>
        <v>134244279.81999999</v>
      </c>
      <c r="E823" s="1">
        <v>0</v>
      </c>
      <c r="F823" s="1">
        <v>0</v>
      </c>
      <c r="G823" s="2">
        <f t="shared" si="18"/>
        <v>224429352.29663998</v>
      </c>
      <c r="H823" s="2">
        <f t="shared" si="19"/>
        <v>0.66000000759959221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433471.42</v>
      </c>
      <c r="E827" s="1">
        <v>0</v>
      </c>
      <c r="F827" s="1">
        <v>0</v>
      </c>
      <c r="G827" s="2">
        <f t="shared" si="18"/>
        <v>716094.78583999991</v>
      </c>
      <c r="H827" s="2">
        <f t="shared" si="19"/>
        <v>0.41999999998370185</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260639.44</v>
      </c>
      <c r="D831" s="1">
        <f>'PR-RAS'!E838</f>
        <v>246097.34</v>
      </c>
      <c r="E831" s="1">
        <v>0</v>
      </c>
      <c r="F831" s="1">
        <v>0</v>
      </c>
      <c r="G831" s="2">
        <f t="shared" si="18"/>
        <v>624852.31959999993</v>
      </c>
      <c r="H831" s="2">
        <f t="shared" si="19"/>
        <v>0.77999999999883585</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786938.67</v>
      </c>
      <c r="E833" s="1">
        <v>0</v>
      </c>
      <c r="F833" s="1">
        <v>0</v>
      </c>
      <c r="G833" s="2">
        <f t="shared" si="18"/>
        <v>1309465.9468799999</v>
      </c>
      <c r="H833" s="2">
        <f t="shared" si="19"/>
        <v>0.32999999995809048</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85526782.189999998</v>
      </c>
      <c r="D834" s="1">
        <f>'PR-RAS'!E841</f>
        <v>118509212.55</v>
      </c>
      <c r="E834" s="1">
        <v>0</v>
      </c>
      <c r="F834" s="1">
        <v>0</v>
      </c>
      <c r="G834" s="2">
        <f t="shared" si="18"/>
        <v>268680157.67256993</v>
      </c>
      <c r="H834" s="2">
        <f t="shared" si="19"/>
        <v>0.64000000059604645</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175103213.28</v>
      </c>
      <c r="D835" s="1">
        <f>'PR-RAS'!E842</f>
        <v>167990597.09</v>
      </c>
      <c r="E835" s="1">
        <v>0</v>
      </c>
      <c r="F835" s="1">
        <v>0</v>
      </c>
      <c r="G835" s="2">
        <f t="shared" si="18"/>
        <v>426244395.82164001</v>
      </c>
      <c r="H835" s="2">
        <f t="shared" si="19"/>
        <v>0.37000000476837158</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5812721.1200000001</v>
      </c>
      <c r="D868" s="1">
        <f>'PR-RAS'!E875</f>
        <v>47931301.939999998</v>
      </c>
      <c r="E868" s="1">
        <v>0</v>
      </c>
      <c r="F868" s="1">
        <v>0</v>
      </c>
      <c r="G868" s="2">
        <f t="shared" si="18"/>
        <v>88152506.775000006</v>
      </c>
      <c r="H868" s="2">
        <f t="shared" si="19"/>
        <v>0.1800000024959445</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5812721.1200000001</v>
      </c>
      <c r="D909" s="1">
        <f>'PR-RAS'!E916</f>
        <v>23931301.940000001</v>
      </c>
      <c r="E909" s="1">
        <v>0</v>
      </c>
      <c r="F909" s="1">
        <v>0</v>
      </c>
      <c r="G909" s="2">
        <f t="shared" si="18"/>
        <v>48737195.100000001</v>
      </c>
      <c r="H909" s="2">
        <f t="shared" si="19"/>
        <v>0.1799999987706542</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400000000</v>
      </c>
      <c r="E913" s="1">
        <v>0</v>
      </c>
      <c r="F913" s="1">
        <v>0</v>
      </c>
      <c r="G913" s="2">
        <f t="shared" si="18"/>
        <v>729600000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382759922.5</v>
      </c>
      <c r="D984" s="6">
        <f>BILANCA!E6</f>
        <v>793269401.37000012</v>
      </c>
      <c r="E984" s="6">
        <v>0</v>
      </c>
      <c r="F984" s="6">
        <v>0</v>
      </c>
      <c r="G984" s="7">
        <f t="shared" ref="G984:G1241" si="22">B984/1000*C984+B984/500*D984</f>
        <v>1969298.7252400001</v>
      </c>
      <c r="H984" s="7">
        <f t="shared" si="19"/>
        <v>0.87000012397766113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48181370.25999999</v>
      </c>
      <c r="D985" s="1">
        <f>BILANCA!E7</f>
        <v>48281600.040000007</v>
      </c>
      <c r="E985" s="1">
        <v>0</v>
      </c>
      <c r="F985" s="1">
        <v>0</v>
      </c>
      <c r="G985" s="2">
        <f t="shared" si="22"/>
        <v>289489.14068000001</v>
      </c>
      <c r="H985" s="2">
        <f t="shared" si="19"/>
        <v>0.29999999701976776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8783365.9399999995</v>
      </c>
      <c r="D986" s="1">
        <f>BILANCA!E8</f>
        <v>8758310.9899999984</v>
      </c>
      <c r="E986" s="1">
        <v>0</v>
      </c>
      <c r="F986" s="1">
        <v>0</v>
      </c>
      <c r="G986" s="2">
        <f t="shared" si="22"/>
        <v>78899.963759999984</v>
      </c>
      <c r="H986" s="2">
        <f t="shared" si="19"/>
        <v>7.0000002160668373E-2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7621049.8399999999</v>
      </c>
      <c r="D987" s="1">
        <f>BILANCA!E9</f>
        <v>7621049.8399999999</v>
      </c>
      <c r="E987" s="1">
        <v>0</v>
      </c>
      <c r="F987" s="1">
        <v>0</v>
      </c>
      <c r="G987" s="2">
        <f t="shared" si="22"/>
        <v>91452.598079999996</v>
      </c>
      <c r="H987" s="2">
        <f t="shared" si="19"/>
        <v>0.32000000029802322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1636445.13</v>
      </c>
      <c r="D988" s="1">
        <f>BILANCA!E10</f>
        <v>1636445.13</v>
      </c>
      <c r="E988" s="1">
        <v>0</v>
      </c>
      <c r="F988" s="1">
        <v>0</v>
      </c>
      <c r="G988" s="2">
        <f t="shared" si="22"/>
        <v>24546.676949999997</v>
      </c>
      <c r="H988" s="2">
        <f t="shared" si="19"/>
        <v>0.25999999977648258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474129.03</v>
      </c>
      <c r="D989" s="1">
        <f>BILANCA!E11</f>
        <v>499183.98</v>
      </c>
      <c r="E989" s="1">
        <v>0</v>
      </c>
      <c r="F989" s="1">
        <v>0</v>
      </c>
      <c r="G989" s="2">
        <f t="shared" si="22"/>
        <v>8834.9819400000015</v>
      </c>
      <c r="H989" s="2">
        <f t="shared" si="19"/>
        <v>5.0000000046566129E-2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38971874.789999999</v>
      </c>
      <c r="D990" s="1">
        <f>BILANCA!E12</f>
        <v>38813086.720000006</v>
      </c>
      <c r="E990" s="1">
        <v>0</v>
      </c>
      <c r="F990" s="1">
        <v>0</v>
      </c>
      <c r="G990" s="2">
        <f t="shared" si="22"/>
        <v>816186.33761000005</v>
      </c>
      <c r="H990" s="2">
        <f t="shared" si="19"/>
        <v>0.48999999463558197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35838113.210000001</v>
      </c>
      <c r="D991" s="1">
        <f>BILANCA!E13</f>
        <v>35184061.280000009</v>
      </c>
      <c r="E991" s="1">
        <v>0</v>
      </c>
      <c r="F991" s="1">
        <v>0</v>
      </c>
      <c r="G991" s="2">
        <f t="shared" si="22"/>
        <v>849649.88616000023</v>
      </c>
      <c r="H991" s="2">
        <f t="shared" si="19"/>
        <v>0.49000000953674316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36413903.200000003</v>
      </c>
      <c r="D993" s="1">
        <f>BILANCA!E15</f>
        <v>36413903.200000003</v>
      </c>
      <c r="E993" s="1">
        <v>0</v>
      </c>
      <c r="F993" s="1">
        <v>0</v>
      </c>
      <c r="G993" s="2">
        <f t="shared" si="22"/>
        <v>1092417.0960000001</v>
      </c>
      <c r="H993" s="2">
        <f t="shared" si="19"/>
        <v>0.40000000596046448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673201.26</v>
      </c>
      <c r="D995" s="1">
        <f>BILANCA!E17</f>
        <v>143688.26999999999</v>
      </c>
      <c r="E995" s="1">
        <v>0</v>
      </c>
      <c r="F995" s="1">
        <v>0</v>
      </c>
      <c r="G995" s="2">
        <f t="shared" si="22"/>
        <v>11526.9336</v>
      </c>
      <c r="H995" s="2">
        <f t="shared" si="19"/>
        <v>0.52999999999883585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1248991.25</v>
      </c>
      <c r="D996" s="1">
        <f>BILANCA!E18</f>
        <v>1373530.19</v>
      </c>
      <c r="E996" s="1">
        <v>0</v>
      </c>
      <c r="F996" s="1">
        <v>0</v>
      </c>
      <c r="G996" s="2">
        <f t="shared" si="22"/>
        <v>51948.671189999994</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2080535.5999999978</v>
      </c>
      <c r="D997" s="1">
        <f>BILANCA!E19</f>
        <v>1658580.9699999988</v>
      </c>
      <c r="E997" s="1">
        <v>0</v>
      </c>
      <c r="F997" s="1">
        <v>0</v>
      </c>
      <c r="G997" s="2">
        <f t="shared" si="22"/>
        <v>75567.765559999942</v>
      </c>
      <c r="H997" s="2">
        <f t="shared" si="19"/>
        <v>0.43000000342726707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8280842.9299999997</v>
      </c>
      <c r="D998" s="1">
        <f>BILANCA!E20</f>
        <v>8596352.2599999998</v>
      </c>
      <c r="E998" s="1">
        <v>0</v>
      </c>
      <c r="F998" s="1">
        <v>0</v>
      </c>
      <c r="G998" s="2">
        <f t="shared" si="22"/>
        <v>382103.21175000002</v>
      </c>
      <c r="H998" s="2">
        <f t="shared" si="19"/>
        <v>0.33000000007450581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1081911.6599999999</v>
      </c>
      <c r="D999" s="1">
        <f>BILANCA!E21</f>
        <v>1095330.58</v>
      </c>
      <c r="E999" s="1">
        <v>0</v>
      </c>
      <c r="F999" s="1">
        <v>0</v>
      </c>
      <c r="G999" s="2">
        <f t="shared" si="22"/>
        <v>52361.165120000005</v>
      </c>
      <c r="H999" s="2">
        <f t="shared" si="19"/>
        <v>0.76000000000931323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646892.82999999996</v>
      </c>
      <c r="D1000" s="1">
        <f>BILANCA!E22</f>
        <v>648585.13</v>
      </c>
      <c r="E1000" s="1">
        <v>0</v>
      </c>
      <c r="F1000" s="1">
        <v>0</v>
      </c>
      <c r="G1000" s="2">
        <f t="shared" si="22"/>
        <v>33049.072530000005</v>
      </c>
      <c r="H1000" s="2">
        <f t="shared" si="19"/>
        <v>0.30000000004656613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6570.78</v>
      </c>
      <c r="D1001" s="1">
        <f>BILANCA!E23</f>
        <v>6570.78</v>
      </c>
      <c r="E1001" s="1">
        <v>0</v>
      </c>
      <c r="F1001" s="1">
        <v>0</v>
      </c>
      <c r="G1001" s="2">
        <f t="shared" si="22"/>
        <v>354.82211999999993</v>
      </c>
      <c r="H1001" s="2">
        <f t="shared" si="19"/>
        <v>0.44000000000050932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2641441.83</v>
      </c>
      <c r="D1002" s="1">
        <f>BILANCA!E24</f>
        <v>1935998.52</v>
      </c>
      <c r="E1002" s="1">
        <v>0</v>
      </c>
      <c r="F1002" s="1">
        <v>0</v>
      </c>
      <c r="G1002" s="2">
        <f t="shared" si="22"/>
        <v>123755.33852999999</v>
      </c>
      <c r="H1002" s="2">
        <f t="shared" si="19"/>
        <v>0.64999999990686774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295.5</v>
      </c>
      <c r="D1003" s="1">
        <f>BILANCA!E25</f>
        <v>295.5</v>
      </c>
      <c r="E1003" s="1">
        <v>0</v>
      </c>
      <c r="F1003" s="1">
        <v>0</v>
      </c>
      <c r="G1003" s="2">
        <f t="shared" si="22"/>
        <v>17.73</v>
      </c>
      <c r="H1003" s="2">
        <f t="shared" si="19"/>
        <v>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213285.2</v>
      </c>
      <c r="D1004" s="1">
        <f>BILANCA!E26</f>
        <v>227497.35</v>
      </c>
      <c r="E1004" s="1">
        <v>0</v>
      </c>
      <c r="F1004" s="1">
        <v>0</v>
      </c>
      <c r="G1004" s="2">
        <f t="shared" si="22"/>
        <v>14033.877900000003</v>
      </c>
      <c r="H1004" s="2">
        <f t="shared" si="19"/>
        <v>0.5500000000174623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10790705.130000001</v>
      </c>
      <c r="D1006" s="1">
        <f>BILANCA!E28</f>
        <v>10852049.15</v>
      </c>
      <c r="E1006" s="1">
        <v>0</v>
      </c>
      <c r="F1006" s="1">
        <v>0</v>
      </c>
      <c r="G1006" s="2">
        <f t="shared" si="22"/>
        <v>747380.47889000003</v>
      </c>
      <c r="H1006" s="2">
        <f t="shared" si="19"/>
        <v>0.2800000011920929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86318.789999999979</v>
      </c>
      <c r="D1007" s="1">
        <f>BILANCA!E29</f>
        <v>67883.550000000047</v>
      </c>
      <c r="E1007" s="1">
        <v>0</v>
      </c>
      <c r="F1007" s="1">
        <v>0</v>
      </c>
      <c r="G1007" s="2">
        <f t="shared" si="22"/>
        <v>5330.0613600000015</v>
      </c>
      <c r="H1007" s="2">
        <f t="shared" si="19"/>
        <v>0.65999999997438863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421586.18</v>
      </c>
      <c r="D1008" s="1">
        <f>BILANCA!E30</f>
        <v>337956.4</v>
      </c>
      <c r="E1008" s="1">
        <v>0</v>
      </c>
      <c r="F1008" s="1">
        <v>0</v>
      </c>
      <c r="G1008" s="2">
        <f t="shared" si="22"/>
        <v>27437.474500000004</v>
      </c>
      <c r="H1008" s="2">
        <f t="shared" si="19"/>
        <v>0.58000000001629815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335267.39</v>
      </c>
      <c r="D1012" s="1">
        <f>BILANCA!E34</f>
        <v>270072.84999999998</v>
      </c>
      <c r="E1012" s="1">
        <v>0</v>
      </c>
      <c r="F1012" s="1">
        <v>0</v>
      </c>
      <c r="G1012" s="2">
        <f t="shared" si="22"/>
        <v>25386.979610000002</v>
      </c>
      <c r="H1012" s="2">
        <f t="shared" si="19"/>
        <v>0.5400000000372529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21439.780000000002</v>
      </c>
      <c r="D1013" s="1">
        <f>BILANCA!E35</f>
        <v>21439.780000000002</v>
      </c>
      <c r="E1013" s="1">
        <v>0</v>
      </c>
      <c r="F1013" s="1">
        <v>0</v>
      </c>
      <c r="G1013" s="2">
        <f t="shared" si="22"/>
        <v>1929.5801999999999</v>
      </c>
      <c r="H1013" s="2">
        <f t="shared" si="19"/>
        <v>0.43999999999505235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24849.13</v>
      </c>
      <c r="D1015" s="1">
        <f>BILANCA!E37</f>
        <v>24849.13</v>
      </c>
      <c r="E1015" s="1">
        <v>0</v>
      </c>
      <c r="F1015" s="1">
        <v>0</v>
      </c>
      <c r="G1015" s="2">
        <f t="shared" si="22"/>
        <v>2385.5164800000002</v>
      </c>
      <c r="H1015" s="2">
        <f t="shared" si="19"/>
        <v>0.26000000000203727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3409.35</v>
      </c>
      <c r="D1018" s="1">
        <f>BILANCA!E40</f>
        <v>3409.35</v>
      </c>
      <c r="E1018" s="1">
        <v>0</v>
      </c>
      <c r="F1018" s="1">
        <v>0</v>
      </c>
      <c r="G1018" s="2">
        <f t="shared" si="22"/>
        <v>357.98175000000003</v>
      </c>
      <c r="H1018" s="2">
        <f t="shared" si="19"/>
        <v>0.6999999999998181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945467.40999999968</v>
      </c>
      <c r="D1023" s="1">
        <f>BILANCA!E45</f>
        <v>1881121.1400000011</v>
      </c>
      <c r="E1023" s="1">
        <v>0</v>
      </c>
      <c r="F1023" s="1">
        <v>0</v>
      </c>
      <c r="G1023" s="2">
        <f t="shared" si="22"/>
        <v>188308.38760000007</v>
      </c>
      <c r="H1023" s="2">
        <f t="shared" si="19"/>
        <v>0.55000000074505806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2713546.55</v>
      </c>
      <c r="D1025" s="1">
        <f>BILANCA!E47</f>
        <v>4314688.37</v>
      </c>
      <c r="E1025" s="1">
        <v>0</v>
      </c>
      <c r="F1025" s="1">
        <v>0</v>
      </c>
      <c r="G1025" s="2">
        <f t="shared" si="22"/>
        <v>476402.77818000008</v>
      </c>
      <c r="H1025" s="2">
        <f t="shared" si="19"/>
        <v>0.82000000029802322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2328.23</v>
      </c>
      <c r="D1026" s="1">
        <f>BILANCA!E48</f>
        <v>2328.23</v>
      </c>
      <c r="E1026" s="1">
        <v>0</v>
      </c>
      <c r="F1026" s="1">
        <v>0</v>
      </c>
      <c r="G1026" s="2">
        <f t="shared" si="22"/>
        <v>300.34167000000002</v>
      </c>
      <c r="H1026" s="2">
        <f t="shared" si="19"/>
        <v>0.46000000000003638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12082.69</v>
      </c>
      <c r="D1027" s="1">
        <f>BILANCA!E49</f>
        <v>12082.69</v>
      </c>
      <c r="E1027" s="1">
        <v>0</v>
      </c>
      <c r="F1027" s="1">
        <v>0</v>
      </c>
      <c r="G1027" s="2">
        <f t="shared" si="22"/>
        <v>1594.9150800000002</v>
      </c>
      <c r="H1027" s="2">
        <f t="shared" si="19"/>
        <v>0.61999999999898137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1782490.06</v>
      </c>
      <c r="D1028" s="1">
        <f>BILANCA!E50</f>
        <v>2447978.15</v>
      </c>
      <c r="E1028" s="1">
        <v>0</v>
      </c>
      <c r="F1028" s="1">
        <v>0</v>
      </c>
      <c r="G1028" s="2">
        <f t="shared" si="22"/>
        <v>300530.08620000002</v>
      </c>
      <c r="H1028" s="2">
        <f t="shared" si="19"/>
        <v>0.2099999999627471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1433.41</v>
      </c>
      <c r="D1029" s="1">
        <f>BILANCA!E51</f>
        <v>1433.41</v>
      </c>
      <c r="E1029" s="1">
        <v>0</v>
      </c>
      <c r="F1029" s="1">
        <v>0</v>
      </c>
      <c r="G1029" s="2">
        <f t="shared" si="22"/>
        <v>197.81057999999999</v>
      </c>
      <c r="H1029" s="2">
        <f t="shared" si="19"/>
        <v>0.82000000000016371</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311837.34000000003</v>
      </c>
      <c r="D1032" s="1">
        <f>BILANCA!E54</f>
        <v>305517.37</v>
      </c>
      <c r="E1032" s="1">
        <v>0</v>
      </c>
      <c r="F1032" s="1">
        <v>0</v>
      </c>
      <c r="G1032" s="2">
        <f t="shared" si="22"/>
        <v>45220.731920000006</v>
      </c>
      <c r="H1032" s="2">
        <f t="shared" si="19"/>
        <v>0.71000000002095476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311837.34000000003</v>
      </c>
      <c r="D1033" s="1">
        <f>BILANCA!E55</f>
        <v>305517.37</v>
      </c>
      <c r="E1033" s="1">
        <v>0</v>
      </c>
      <c r="F1033" s="1">
        <v>0</v>
      </c>
      <c r="G1033" s="2">
        <f t="shared" si="22"/>
        <v>46143.604000000007</v>
      </c>
      <c r="H1033" s="2">
        <f t="shared" si="19"/>
        <v>0.71000000002095476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424696.12</v>
      </c>
      <c r="D1034" s="1">
        <f>BILANCA!E56</f>
        <v>708768.92</v>
      </c>
      <c r="E1034" s="1">
        <v>0</v>
      </c>
      <c r="F1034" s="1">
        <v>0</v>
      </c>
      <c r="G1034" s="2">
        <f t="shared" si="22"/>
        <v>93953.931959999987</v>
      </c>
      <c r="H1034" s="2">
        <f t="shared" si="19"/>
        <v>0.19999999995343387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424696.12</v>
      </c>
      <c r="D1039" s="1">
        <f>BILANCA!E61</f>
        <v>708768.92</v>
      </c>
      <c r="E1039" s="1">
        <v>0</v>
      </c>
      <c r="F1039" s="1">
        <v>0</v>
      </c>
      <c r="G1039" s="2">
        <f t="shared" si="22"/>
        <v>103165.10176000001</v>
      </c>
      <c r="H1039" s="2">
        <f t="shared" si="19"/>
        <v>0.19999999995343387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334578552.24000001</v>
      </c>
      <c r="D1046" s="1">
        <f>BILANCA!E68</f>
        <v>744987801.33000016</v>
      </c>
      <c r="E1046" s="1">
        <v>0</v>
      </c>
      <c r="F1046" s="1">
        <v>0</v>
      </c>
      <c r="G1046" s="2">
        <f t="shared" si="22"/>
        <v>114946911.75870001</v>
      </c>
      <c r="H1046" s="2">
        <f t="shared" si="19"/>
        <v>0.57000017166137695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12846016.620000001</v>
      </c>
      <c r="D1056" s="1">
        <f>BILANCA!E78</f>
        <v>38837386.730000004</v>
      </c>
      <c r="E1056" s="1">
        <v>0</v>
      </c>
      <c r="F1056" s="1">
        <v>0</v>
      </c>
      <c r="G1056" s="2">
        <f t="shared" si="22"/>
        <v>6608017.6758399997</v>
      </c>
      <c r="H1056" s="2">
        <f t="shared" si="19"/>
        <v>0.64999999478459358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24000000</v>
      </c>
      <c r="E1057" s="1">
        <v>0</v>
      </c>
      <c r="F1057" s="1">
        <v>0</v>
      </c>
      <c r="G1057" s="2">
        <f t="shared" si="22"/>
        <v>3552000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24000000</v>
      </c>
      <c r="E1059" s="1">
        <v>0</v>
      </c>
      <c r="F1059" s="1">
        <v>0</v>
      </c>
      <c r="G1059" s="2">
        <f t="shared" si="22"/>
        <v>3648000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2352869.1</v>
      </c>
      <c r="D1060" s="1">
        <f>BILANCA!E82</f>
        <v>2352869.1</v>
      </c>
      <c r="E1060" s="1">
        <v>0</v>
      </c>
      <c r="F1060" s="1">
        <v>0</v>
      </c>
      <c r="G1060" s="2">
        <f t="shared" si="22"/>
        <v>543512.76210000005</v>
      </c>
      <c r="H1060" s="2">
        <f t="shared" si="19"/>
        <v>0.20000000018626451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75.03</v>
      </c>
      <c r="D1061" s="1">
        <f>BILANCA!E83</f>
        <v>82.18</v>
      </c>
      <c r="E1061" s="1">
        <v>0</v>
      </c>
      <c r="F1061" s="1">
        <v>0</v>
      </c>
      <c r="G1061" s="2">
        <f t="shared" si="22"/>
        <v>18.672420000000002</v>
      </c>
      <c r="H1061" s="2">
        <f t="shared" si="19"/>
        <v>0.21000000000000796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10493072.49</v>
      </c>
      <c r="D1064" s="1">
        <f>BILANCA!E86</f>
        <v>12484435.449999999</v>
      </c>
      <c r="E1064" s="1">
        <v>0</v>
      </c>
      <c r="F1064" s="1">
        <v>0</v>
      </c>
      <c r="G1064" s="2">
        <f t="shared" si="22"/>
        <v>2872417.4145900002</v>
      </c>
      <c r="H1064" s="2">
        <f t="shared" si="19"/>
        <v>0.93999999947845936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195348974.44</v>
      </c>
      <c r="D1065" s="1">
        <f>BILANCA!E87</f>
        <v>595320373.73000002</v>
      </c>
      <c r="E1065" s="1">
        <v>0</v>
      </c>
      <c r="F1065" s="1">
        <v>0</v>
      </c>
      <c r="G1065" s="2">
        <f t="shared" si="22"/>
        <v>113651157.19580001</v>
      </c>
      <c r="H1065" s="2">
        <f t="shared" si="19"/>
        <v>0.70999997854232788</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195348974.44</v>
      </c>
      <c r="D1066" s="1">
        <f>BILANCA!E88</f>
        <v>595320373.73000002</v>
      </c>
      <c r="E1066" s="1">
        <v>0</v>
      </c>
      <c r="F1066" s="1">
        <v>0</v>
      </c>
      <c r="G1066" s="2">
        <f t="shared" si="22"/>
        <v>115037146.91770001</v>
      </c>
      <c r="H1066" s="2">
        <f t="shared" si="19"/>
        <v>0.70999997854232788</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131641845.45</v>
      </c>
      <c r="D1068" s="1">
        <f>BILANCA!E90</f>
        <v>155573147.38999999</v>
      </c>
      <c r="E1068" s="1">
        <v>0</v>
      </c>
      <c r="F1068" s="1">
        <v>0</v>
      </c>
      <c r="G1068" s="2">
        <f t="shared" si="22"/>
        <v>37636991.919550002</v>
      </c>
      <c r="H1068" s="2">
        <f t="shared" ref="H1068:H1337" si="23">ABS(C1068-ROUND(C1068,0))+ABS(D1068-ROUND(D1068,0))</f>
        <v>0.83999998867511749</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400000000</v>
      </c>
      <c r="E1071" s="1">
        <v>0</v>
      </c>
      <c r="F1071" s="1">
        <v>0</v>
      </c>
      <c r="G1071" s="2">
        <f t="shared" si="22"/>
        <v>70400000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63707128.990000002</v>
      </c>
      <c r="D1082" s="1">
        <f>BILANCA!E104</f>
        <v>39747226.340000004</v>
      </c>
      <c r="E1082" s="1">
        <v>0</v>
      </c>
      <c r="F1082" s="1">
        <v>0</v>
      </c>
      <c r="G1082" s="2">
        <f t="shared" si="22"/>
        <v>14176956.585330002</v>
      </c>
      <c r="H1082" s="2">
        <f t="shared" si="23"/>
        <v>0.35000000149011612</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33167281.370000005</v>
      </c>
      <c r="D1112" s="1">
        <f>BILANCA!E134</f>
        <v>39881178.719999991</v>
      </c>
      <c r="E1112" s="1">
        <v>0</v>
      </c>
      <c r="F1112" s="1">
        <v>0</v>
      </c>
      <c r="G1112" s="2">
        <f t="shared" si="22"/>
        <v>14567923.406489998</v>
      </c>
      <c r="H1112" s="2">
        <f t="shared" si="23"/>
        <v>0.65000001341104507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86045305.420000002</v>
      </c>
      <c r="D1113" s="1">
        <f>BILANCA!E135</f>
        <v>82945916.00999999</v>
      </c>
      <c r="E1113" s="1">
        <v>0</v>
      </c>
      <c r="F1113" s="1">
        <v>0</v>
      </c>
      <c r="G1113" s="2">
        <f t="shared" si="22"/>
        <v>32751827.867200002</v>
      </c>
      <c r="H1113" s="2">
        <f t="shared" si="23"/>
        <v>0.42999999225139618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51544628.530000001</v>
      </c>
      <c r="D1116" s="1">
        <f>BILANCA!E138</f>
        <v>48445239.119999997</v>
      </c>
      <c r="E1116" s="1">
        <v>0</v>
      </c>
      <c r="F1116" s="1">
        <v>0</v>
      </c>
      <c r="G1116" s="2">
        <f t="shared" si="22"/>
        <v>19741869.200410001</v>
      </c>
      <c r="H1116" s="2">
        <f t="shared" si="23"/>
        <v>0.58999999612569809</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34500676.890000001</v>
      </c>
      <c r="D1119" s="1">
        <f>BILANCA!E141</f>
        <v>34500676.890000001</v>
      </c>
      <c r="E1119" s="1">
        <v>0</v>
      </c>
      <c r="F1119" s="1">
        <v>0</v>
      </c>
      <c r="G1119" s="2">
        <f t="shared" si="22"/>
        <v>14076276.171120001</v>
      </c>
      <c r="H1119" s="2">
        <f t="shared" si="23"/>
        <v>0.2199999988079071</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52878024.049999997</v>
      </c>
      <c r="D1123" s="1">
        <f>BILANCA!E145</f>
        <v>43064737.289999999</v>
      </c>
      <c r="E1123" s="1">
        <v>0</v>
      </c>
      <c r="F1123" s="1">
        <v>0</v>
      </c>
      <c r="G1123" s="2">
        <f t="shared" si="22"/>
        <v>19461049.808200002</v>
      </c>
      <c r="H1123" s="2">
        <f t="shared" si="23"/>
        <v>0.33999999612569809</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91799790.419999987</v>
      </c>
      <c r="D1124" s="1">
        <f>BILANCA!E146</f>
        <v>69381505.199999988</v>
      </c>
      <c r="E1124" s="1">
        <v>0</v>
      </c>
      <c r="F1124" s="1">
        <v>0</v>
      </c>
      <c r="G1124" s="2">
        <f t="shared" si="22"/>
        <v>32509354.915619992</v>
      </c>
      <c r="H1124" s="2">
        <f t="shared" si="23"/>
        <v>0.61999997496604919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1329496.97</v>
      </c>
      <c r="D1127" s="1">
        <f>BILANCA!E149</f>
        <v>1094638.1000000001</v>
      </c>
      <c r="E1127" s="1">
        <v>0</v>
      </c>
      <c r="F1127" s="1">
        <v>0</v>
      </c>
      <c r="G1127" s="2">
        <f t="shared" si="22"/>
        <v>506703.33647999994</v>
      </c>
      <c r="H1127" s="2">
        <f t="shared" si="23"/>
        <v>0.13000000012107193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1329496.97</v>
      </c>
      <c r="D1129" s="1">
        <f>BILANCA!E151</f>
        <v>1094638.1000000001</v>
      </c>
      <c r="E1129" s="1">
        <v>0</v>
      </c>
      <c r="F1129" s="1">
        <v>0</v>
      </c>
      <c r="G1129" s="2">
        <f t="shared" si="22"/>
        <v>513740.88282</v>
      </c>
      <c r="H1129" s="2">
        <f t="shared" si="23"/>
        <v>0.13000000012107193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3461235.62</v>
      </c>
      <c r="D1136" s="1">
        <f>BILANCA!E158</f>
        <v>14421656.08</v>
      </c>
      <c r="E1136" s="1">
        <v>0</v>
      </c>
      <c r="F1136" s="1">
        <v>0</v>
      </c>
      <c r="G1136" s="2">
        <f t="shared" si="22"/>
        <v>4942595.8103399994</v>
      </c>
      <c r="H1136" s="2">
        <f t="shared" si="23"/>
        <v>0.4599999999627471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10276.17</v>
      </c>
      <c r="D1137" s="1">
        <f>BILANCA!E159</f>
        <v>11208.67</v>
      </c>
      <c r="E1137" s="1">
        <v>0</v>
      </c>
      <c r="F1137" s="1">
        <v>0</v>
      </c>
      <c r="G1137" s="2">
        <f t="shared" si="22"/>
        <v>5034.8005400000002</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15215.53</v>
      </c>
      <c r="D1138" s="1">
        <f>BILANCA!E160</f>
        <v>15215.53</v>
      </c>
      <c r="E1138" s="1">
        <v>0</v>
      </c>
      <c r="F1138" s="1">
        <v>0</v>
      </c>
      <c r="G1138" s="2">
        <f t="shared" si="22"/>
        <v>7075.22145</v>
      </c>
      <c r="H1138" s="2">
        <f t="shared" si="23"/>
        <v>0.93999999999869033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89747739.769999996</v>
      </c>
      <c r="D1139" s="1">
        <f>BILANCA!E161</f>
        <v>56048883.600000001</v>
      </c>
      <c r="E1139" s="1">
        <v>0</v>
      </c>
      <c r="F1139" s="1">
        <v>0</v>
      </c>
      <c r="G1139" s="2">
        <f t="shared" si="22"/>
        <v>31487899.08732</v>
      </c>
      <c r="H1139" s="2">
        <f t="shared" si="23"/>
        <v>0.63000000268220901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148221.32999999999</v>
      </c>
      <c r="D1140" s="1">
        <f>BILANCA!E162</f>
        <v>128127.76</v>
      </c>
      <c r="E1140" s="1">
        <v>0</v>
      </c>
      <c r="F1140" s="1">
        <v>0</v>
      </c>
      <c r="G1140" s="2">
        <f t="shared" si="22"/>
        <v>63502.865449999998</v>
      </c>
      <c r="H1140" s="2">
        <f t="shared" si="23"/>
        <v>0.569999999992433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2912394.97</v>
      </c>
      <c r="D1141" s="1">
        <f>BILANCA!E163</f>
        <v>2338224.54</v>
      </c>
      <c r="E1141" s="1">
        <v>0</v>
      </c>
      <c r="F1141" s="1">
        <v>0</v>
      </c>
      <c r="G1141" s="2">
        <f t="shared" si="22"/>
        <v>1199037.3599</v>
      </c>
      <c r="H1141" s="2">
        <f t="shared" si="23"/>
        <v>0.48999999975785613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1416489.39</v>
      </c>
      <c r="D1148" s="1">
        <f>BILANCA!E170</f>
        <v>1567356.95</v>
      </c>
      <c r="E1148" s="1">
        <v>0</v>
      </c>
      <c r="F1148" s="1">
        <v>0</v>
      </c>
      <c r="G1148" s="2">
        <f t="shared" si="22"/>
        <v>750948.54285000009</v>
      </c>
      <c r="H1148" s="2">
        <f t="shared" si="23"/>
        <v>0.43999999994412065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1416489.39</v>
      </c>
      <c r="D1151" s="1">
        <f>BILANCA!E173</f>
        <v>1567356.95</v>
      </c>
      <c r="E1151" s="1">
        <v>0</v>
      </c>
      <c r="F1151" s="1">
        <v>0</v>
      </c>
      <c r="G1151" s="2">
        <f t="shared" si="22"/>
        <v>764602.15272000013</v>
      </c>
      <c r="H1151" s="2">
        <f t="shared" si="23"/>
        <v>0.43999999994412065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382759922.50000006</v>
      </c>
      <c r="D1152" s="1">
        <f>BILANCA!E175</f>
        <v>793269401.36999965</v>
      </c>
      <c r="E1152" s="1">
        <v>0</v>
      </c>
      <c r="F1152" s="1">
        <v>0</v>
      </c>
      <c r="G1152" s="2">
        <f t="shared" si="22"/>
        <v>332811484.56555992</v>
      </c>
      <c r="H1152" s="2">
        <f t="shared" si="23"/>
        <v>0.86999958753585815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377411700.30000001</v>
      </c>
      <c r="D1153" s="1">
        <f>BILANCA!E176</f>
        <v>393619754.81999993</v>
      </c>
      <c r="E1153" s="1">
        <v>0</v>
      </c>
      <c r="F1153" s="1">
        <v>0</v>
      </c>
      <c r="G1153" s="2">
        <f t="shared" si="22"/>
        <v>197990705.68979999</v>
      </c>
      <c r="H1153" s="2">
        <f t="shared" si="23"/>
        <v>0.4800000786781311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245456953.19</v>
      </c>
      <c r="D1154" s="1">
        <f>BILANCA!E177</f>
        <v>237908869.22999999</v>
      </c>
      <c r="E1154" s="1">
        <v>0</v>
      </c>
      <c r="F1154" s="1">
        <v>0</v>
      </c>
      <c r="G1154" s="2">
        <f t="shared" si="22"/>
        <v>123337972.27214999</v>
      </c>
      <c r="H1154" s="2">
        <f t="shared" si="23"/>
        <v>0.41999998688697815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1411345.07</v>
      </c>
      <c r="D1155" s="1">
        <f>BILANCA!E178</f>
        <v>1571548.5</v>
      </c>
      <c r="E1155" s="1">
        <v>0</v>
      </c>
      <c r="F1155" s="1">
        <v>0</v>
      </c>
      <c r="G1155" s="2">
        <f t="shared" si="22"/>
        <v>783364.03604000004</v>
      </c>
      <c r="H1155" s="2">
        <f t="shared" si="23"/>
        <v>0.57000000006519258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174305104.81</v>
      </c>
      <c r="D1156" s="1">
        <f>BILANCA!E179</f>
        <v>1776101.75</v>
      </c>
      <c r="E1156" s="1">
        <v>0</v>
      </c>
      <c r="F1156" s="1">
        <v>0</v>
      </c>
      <c r="G1156" s="2">
        <f t="shared" si="22"/>
        <v>30769314.337629996</v>
      </c>
      <c r="H1156" s="2">
        <f t="shared" si="23"/>
        <v>0.43999999761581421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48335797.439999998</v>
      </c>
      <c r="D1157" s="1">
        <f>BILANCA!E180</f>
        <v>48335796.82</v>
      </c>
      <c r="E1157" s="1">
        <v>0</v>
      </c>
      <c r="F1157" s="1">
        <v>0</v>
      </c>
      <c r="G1157" s="2">
        <f t="shared" si="22"/>
        <v>25231286.047919996</v>
      </c>
      <c r="H1157" s="2">
        <f t="shared" si="23"/>
        <v>0.61999999731779099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48335797.439999998</v>
      </c>
      <c r="D1160" s="1">
        <f>BILANCA!E183</f>
        <v>48335796.82</v>
      </c>
      <c r="E1160" s="1">
        <v>0</v>
      </c>
      <c r="F1160" s="1">
        <v>0</v>
      </c>
      <c r="G1160" s="2">
        <f t="shared" si="22"/>
        <v>25666308.221159995</v>
      </c>
      <c r="H1160" s="2">
        <f t="shared" si="23"/>
        <v>0.61999999731779099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3641837.42</v>
      </c>
      <c r="D1161" s="1">
        <f>BILANCA!E184</f>
        <v>53017.97</v>
      </c>
      <c r="E1161" s="1">
        <v>0</v>
      </c>
      <c r="F1161" s="1">
        <v>0</v>
      </c>
      <c r="G1161" s="2">
        <f t="shared" si="22"/>
        <v>667121.45807999989</v>
      </c>
      <c r="H1161" s="2">
        <f t="shared" si="23"/>
        <v>0.44999999992433004</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3259105.13</v>
      </c>
      <c r="D1164" s="1">
        <f>BILANCA!E187</f>
        <v>173633999.69</v>
      </c>
      <c r="E1164" s="1">
        <v>0</v>
      </c>
      <c r="F1164" s="1">
        <v>0</v>
      </c>
      <c r="G1164" s="2">
        <f t="shared" si="22"/>
        <v>63445405.916309997</v>
      </c>
      <c r="H1164" s="2">
        <f t="shared" si="23"/>
        <v>0.44000000227242708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14503763.32</v>
      </c>
      <c r="D1165" s="1">
        <f>BILANCA!E188</f>
        <v>12538404.5</v>
      </c>
      <c r="E1165" s="1">
        <v>0</v>
      </c>
      <c r="F1165" s="1">
        <v>0</v>
      </c>
      <c r="G1165" s="2">
        <f t="shared" si="22"/>
        <v>7203664.1622400004</v>
      </c>
      <c r="H1165" s="2">
        <f t="shared" si="23"/>
        <v>0.82000000029802322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312901.65999999997</v>
      </c>
      <c r="D1166" s="1">
        <f>BILANCA!E189</f>
        <v>137738.20000000001</v>
      </c>
      <c r="E1166" s="1">
        <v>0</v>
      </c>
      <c r="F1166" s="1">
        <v>0</v>
      </c>
      <c r="G1166" s="2">
        <f t="shared" si="22"/>
        <v>107673.18497999999</v>
      </c>
      <c r="H1166" s="2">
        <f t="shared" si="23"/>
        <v>0.5400000000372529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131641845.45</v>
      </c>
      <c r="D1183" s="1">
        <f>BILANCA!E206</f>
        <v>155573147.38999999</v>
      </c>
      <c r="E1183" s="1">
        <v>0</v>
      </c>
      <c r="F1183" s="1">
        <v>0</v>
      </c>
      <c r="G1183" s="2">
        <f t="shared" si="22"/>
        <v>88557628.046000004</v>
      </c>
      <c r="H1183" s="2">
        <f t="shared" si="23"/>
        <v>0.83999998867511749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131641845.45</v>
      </c>
      <c r="D1201" s="1">
        <f>BILANCA!E224</f>
        <v>155573147.38999999</v>
      </c>
      <c r="E1201" s="1">
        <v>0</v>
      </c>
      <c r="F1201" s="1">
        <v>0</v>
      </c>
      <c r="G1201" s="2">
        <f t="shared" si="22"/>
        <v>96527814.570139989</v>
      </c>
      <c r="H1201" s="2">
        <f t="shared" si="23"/>
        <v>0.83999998867511749</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131641845.45</v>
      </c>
      <c r="D1203" s="1">
        <f>BILANCA!E226</f>
        <v>155573147.38999999</v>
      </c>
      <c r="E1203" s="1">
        <v>0</v>
      </c>
      <c r="F1203" s="1">
        <v>0</v>
      </c>
      <c r="G1203" s="2">
        <f t="shared" si="22"/>
        <v>97413390.850599989</v>
      </c>
      <c r="H1203" s="2">
        <f t="shared" si="23"/>
        <v>0.83999998867511749</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5348222.2000000421</v>
      </c>
      <c r="D1214" s="1">
        <f>BILANCA!E237</f>
        <v>399649646.54999971</v>
      </c>
      <c r="E1214" s="1">
        <v>0</v>
      </c>
      <c r="F1214" s="1">
        <v>0</v>
      </c>
      <c r="G1214" s="2">
        <f t="shared" si="22"/>
        <v>185873576.03429988</v>
      </c>
      <c r="H1214" s="2">
        <f t="shared" si="23"/>
        <v>0.65000032819807529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147408649.72000003</v>
      </c>
      <c r="D1215" s="1">
        <f>BILANCA!E238</f>
        <v>554262874.19999993</v>
      </c>
      <c r="E1215" s="1">
        <v>0</v>
      </c>
      <c r="F1215" s="1">
        <v>0</v>
      </c>
      <c r="G1215" s="2">
        <f t="shared" si="22"/>
        <v>291376780.36383998</v>
      </c>
      <c r="H1215" s="2">
        <f t="shared" si="23"/>
        <v>0.47999989986419678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279050495.17000002</v>
      </c>
      <c r="D1216" s="1">
        <f>BILANCA!E239</f>
        <v>709836021.58999991</v>
      </c>
      <c r="E1216" s="1">
        <v>0</v>
      </c>
      <c r="F1216" s="1">
        <v>0</v>
      </c>
      <c r="G1216" s="2">
        <f t="shared" si="22"/>
        <v>395802351.43554997</v>
      </c>
      <c r="H1216" s="2">
        <f t="shared" si="23"/>
        <v>0.58000010251998901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167652841</v>
      </c>
      <c r="D1217" s="1">
        <f>BILANCA!E240</f>
        <v>598438367.41999996</v>
      </c>
      <c r="E1217" s="1">
        <v>0</v>
      </c>
      <c r="F1217" s="1">
        <v>0</v>
      </c>
      <c r="G1217" s="2">
        <f t="shared" si="22"/>
        <v>319299920.74655998</v>
      </c>
      <c r="H1217" s="2">
        <f t="shared" si="23"/>
        <v>0.41999995708465576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111397654.17</v>
      </c>
      <c r="D1218" s="1">
        <f>BILANCA!E241</f>
        <v>111397654.17</v>
      </c>
      <c r="E1218" s="1">
        <v>0</v>
      </c>
      <c r="F1218" s="1">
        <v>0</v>
      </c>
      <c r="G1218" s="2">
        <f t="shared" si="22"/>
        <v>78535346.189850003</v>
      </c>
      <c r="H1218" s="2">
        <f t="shared" si="23"/>
        <v>0.34000000357627869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131641845.45</v>
      </c>
      <c r="D1219" s="1">
        <f>BILANCA!E242</f>
        <v>155573147.38999999</v>
      </c>
      <c r="E1219" s="1">
        <v>0</v>
      </c>
      <c r="F1219" s="1">
        <v>0</v>
      </c>
      <c r="G1219" s="2">
        <f t="shared" si="22"/>
        <v>104498001.09427999</v>
      </c>
      <c r="H1219" s="2">
        <f t="shared" si="23"/>
        <v>0.83999998867511749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131641845.45</v>
      </c>
      <c r="D1220" s="1">
        <f>BILANCA!E243</f>
        <v>155573147.38999999</v>
      </c>
      <c r="E1220" s="1">
        <v>0</v>
      </c>
      <c r="F1220" s="1">
        <v>0</v>
      </c>
      <c r="G1220" s="2">
        <f t="shared" si="22"/>
        <v>104940789.23450999</v>
      </c>
      <c r="H1220" s="2">
        <f t="shared" si="23"/>
        <v>0.83999998867511749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-144112478.16999999</v>
      </c>
      <c r="D1222" s="1">
        <f>BILANCA!E245</f>
        <v>-167945849.25000027</v>
      </c>
      <c r="E1222" s="1">
        <v>0</v>
      </c>
      <c r="F1222" s="1">
        <v>0</v>
      </c>
      <c r="G1222" s="2">
        <f t="shared" si="22"/>
        <v>-114720998.22413012</v>
      </c>
      <c r="H1222" s="2">
        <f t="shared" si="23"/>
        <v>0.42000025510787964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144112478.16999999</v>
      </c>
      <c r="D1227" s="1">
        <f>BILANCA!E250</f>
        <v>167945849.25000027</v>
      </c>
      <c r="E1227" s="1">
        <v>0</v>
      </c>
      <c r="F1227" s="1">
        <v>0</v>
      </c>
      <c r="G1227" s="2">
        <f t="shared" si="22"/>
        <v>117121019.10748014</v>
      </c>
      <c r="H1227" s="2">
        <f t="shared" si="23"/>
        <v>0.42000025510787964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144112478.16999999</v>
      </c>
      <c r="D1228" s="1">
        <f>BILANCA!E251</f>
        <v>167945849.25000027</v>
      </c>
      <c r="E1228" s="1">
        <v>0</v>
      </c>
      <c r="F1228" s="1">
        <v>0</v>
      </c>
      <c r="G1228" s="2">
        <f t="shared" si="22"/>
        <v>117601023.28415012</v>
      </c>
      <c r="H1228" s="2">
        <f t="shared" si="23"/>
        <v>0.42000025510787964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2052050.65</v>
      </c>
      <c r="D1232" s="1">
        <f>BILANCA!E255</f>
        <v>13332621.6</v>
      </c>
      <c r="E1232" s="1">
        <v>0</v>
      </c>
      <c r="F1232" s="1">
        <v>0</v>
      </c>
      <c r="G1232" s="2">
        <f t="shared" si="22"/>
        <v>7150606.1686499994</v>
      </c>
      <c r="H1232" s="2">
        <f t="shared" si="23"/>
        <v>0.75000000046566129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848460586.29999995</v>
      </c>
      <c r="D1236" s="1">
        <f>BILANCA!E259</f>
        <v>822984213.25999999</v>
      </c>
      <c r="E1236" s="1">
        <v>0</v>
      </c>
      <c r="F1236" s="1">
        <v>0</v>
      </c>
      <c r="G1236" s="2">
        <f t="shared" si="22"/>
        <v>631090540.24346006</v>
      </c>
      <c r="H1236" s="2">
        <f t="shared" si="23"/>
        <v>0.55999994277954102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848460586.29999995</v>
      </c>
      <c r="D1237" s="1">
        <f>BILANCA!E260</f>
        <v>822984213.25999999</v>
      </c>
      <c r="E1237" s="1">
        <v>0</v>
      </c>
      <c r="F1237" s="1">
        <v>0</v>
      </c>
      <c r="G1237" s="2">
        <f t="shared" si="22"/>
        <v>633584969.25627995</v>
      </c>
      <c r="H1237" s="2">
        <f t="shared" si="23"/>
        <v>0.55999994277954102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195348974.44</v>
      </c>
      <c r="D1239" s="1">
        <f>BILANCA!E263</f>
        <v>595320373.73000002</v>
      </c>
      <c r="E1239" s="1">
        <v>0</v>
      </c>
      <c r="F1239" s="1">
        <v>0</v>
      </c>
      <c r="G1239" s="2">
        <f t="shared" si="22"/>
        <v>354813368.8064</v>
      </c>
      <c r="H1239" s="2">
        <f t="shared" si="23"/>
        <v>0.70999997854232788</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3481843.12</v>
      </c>
      <c r="D1240" s="1">
        <f>BILANCA!E264</f>
        <v>2666343.29</v>
      </c>
      <c r="E1240" s="1">
        <v>0</v>
      </c>
      <c r="F1240" s="1">
        <v>0</v>
      </c>
      <c r="G1240" s="2">
        <f t="shared" si="22"/>
        <v>2265334.1329000001</v>
      </c>
      <c r="H1240" s="2">
        <f t="shared" si="23"/>
        <v>0.41000000014901161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91230342.269999996</v>
      </c>
      <c r="D1241" s="1">
        <f>BILANCA!E265</f>
        <v>69053386.450000003</v>
      </c>
      <c r="E1241" s="1">
        <v>0</v>
      </c>
      <c r="F1241" s="1">
        <v>0</v>
      </c>
      <c r="G1241" s="2">
        <f t="shared" si="22"/>
        <v>59168975.713860005</v>
      </c>
      <c r="H1241" s="2">
        <f t="shared" si="23"/>
        <v>0.7199999988079071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226136.27</v>
      </c>
      <c r="D1244" s="1">
        <f>BILANCA!E268</f>
        <v>236306.84</v>
      </c>
      <c r="E1244" s="1">
        <v>0</v>
      </c>
      <c r="F1244" s="1">
        <v>0</v>
      </c>
      <c r="G1244" s="2">
        <f t="shared" si="24"/>
        <v>182373.73694999999</v>
      </c>
      <c r="H1244" s="2">
        <f t="shared" si="23"/>
        <v>0.42999999999301508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10266936.220000001</v>
      </c>
      <c r="D1247" s="1">
        <f>BILANCA!E271</f>
        <v>12248128.609999999</v>
      </c>
      <c r="E1247" s="1">
        <v>0</v>
      </c>
      <c r="F1247" s="1">
        <v>0</v>
      </c>
      <c r="G1247" s="2">
        <f t="shared" si="24"/>
        <v>9177483.0681600012</v>
      </c>
      <c r="H1247" s="2">
        <f t="shared" si="23"/>
        <v>0.6100000012665987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89747739.769999996</v>
      </c>
      <c r="D1262" s="1">
        <f>BILANCA!E286</f>
        <v>56048883.600000001</v>
      </c>
      <c r="E1262" s="1">
        <v>0</v>
      </c>
      <c r="F1262" s="1">
        <v>0</v>
      </c>
      <c r="G1262" s="2">
        <f t="shared" si="24"/>
        <v>56314896.444630004</v>
      </c>
      <c r="H1262" s="2">
        <f t="shared" si="23"/>
        <v>0.63000000268220901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13274192.65</v>
      </c>
      <c r="D1263" s="1">
        <f>BILANCA!E287</f>
        <v>0</v>
      </c>
      <c r="E1263" s="1">
        <v>0</v>
      </c>
      <c r="F1263" s="1">
        <v>0</v>
      </c>
      <c r="G1263" s="2">
        <f t="shared" si="24"/>
        <v>3716773.9420000003</v>
      </c>
      <c r="H1263" s="2">
        <f t="shared" si="23"/>
        <v>0.34999999962747097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232182760.53999999</v>
      </c>
      <c r="D1264" s="1">
        <f>BILANCA!E288</f>
        <v>237908869.22999999</v>
      </c>
      <c r="E1264" s="1">
        <v>0</v>
      </c>
      <c r="F1264" s="1">
        <v>0</v>
      </c>
      <c r="G1264" s="2">
        <f t="shared" si="24"/>
        <v>198948140.21900001</v>
      </c>
      <c r="H1264" s="2">
        <f t="shared" si="23"/>
        <v>0.68999999761581421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312901.65999999997</v>
      </c>
      <c r="D1266" s="1">
        <f>BILANCA!E290</f>
        <v>137738.20000000001</v>
      </c>
      <c r="E1266" s="1">
        <v>0</v>
      </c>
      <c r="F1266" s="1">
        <v>0</v>
      </c>
      <c r="G1266" s="2">
        <f t="shared" si="24"/>
        <v>166510.99098</v>
      </c>
      <c r="H1266" s="2">
        <f t="shared" si="23"/>
        <v>0.5400000000372529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131641845.45</v>
      </c>
      <c r="D1270" s="1">
        <f>BILANCA!E294</f>
        <v>155573147.38999999</v>
      </c>
      <c r="E1270" s="1">
        <v>0</v>
      </c>
      <c r="F1270" s="1">
        <v>0</v>
      </c>
      <c r="G1270" s="2">
        <f t="shared" si="24"/>
        <v>127080196.24600998</v>
      </c>
      <c r="H1270" s="2">
        <f t="shared" si="23"/>
        <v>0.83999998867511749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445343.74</v>
      </c>
      <c r="D1273" s="1">
        <f>BILANCA!E297</f>
        <v>139519.35999999999</v>
      </c>
      <c r="E1273" s="1">
        <v>0</v>
      </c>
      <c r="F1273" s="1">
        <v>0</v>
      </c>
      <c r="G1273" s="2">
        <f t="shared" si="24"/>
        <v>210070.91339999996</v>
      </c>
      <c r="H1273" s="2">
        <f t="shared" si="23"/>
        <v>0.61999999999534339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3645062.02</v>
      </c>
      <c r="D1274" s="1">
        <f>BILANCA!E298</f>
        <v>9681.84</v>
      </c>
      <c r="E1274" s="1">
        <v>0</v>
      </c>
      <c r="F1274" s="1">
        <v>0</v>
      </c>
      <c r="G1274" s="2">
        <f t="shared" si="24"/>
        <v>1066347.8787</v>
      </c>
      <c r="H1274" s="2">
        <f t="shared" si="23"/>
        <v>0.18000000001848093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10413357.560000001</v>
      </c>
      <c r="D1278" s="1">
        <f>BILANCA!E302</f>
        <v>12389203.300000001</v>
      </c>
      <c r="E1278" s="1">
        <v>0</v>
      </c>
      <c r="F1278" s="1">
        <v>0</v>
      </c>
      <c r="G1278" s="2">
        <f t="shared" si="24"/>
        <v>10381570.427200001</v>
      </c>
      <c r="H1278" s="2">
        <f t="shared" si="23"/>
        <v>0.74000000022351742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539164701.08000004</v>
      </c>
      <c r="D1329" s="1">
        <f>'RAS-funkcijski'!E35</f>
        <v>853395670.82000005</v>
      </c>
      <c r="E1329" s="1">
        <v>0</v>
      </c>
      <c r="F1329" s="1">
        <v>0</v>
      </c>
      <c r="G1329" s="2">
        <f t="shared" si="24"/>
        <v>69624637.324320003</v>
      </c>
      <c r="H1329" s="2">
        <f t="shared" si="23"/>
        <v>0.25999999046325684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153519.51</v>
      </c>
      <c r="D1330" s="1">
        <f>'RAS-funkcijski'!E36</f>
        <v>211595.5</v>
      </c>
      <c r="E1330" s="1">
        <v>0</v>
      </c>
      <c r="F1330" s="1">
        <v>0</v>
      </c>
      <c r="G1330" s="2">
        <f t="shared" si="24"/>
        <v>18454.736320000004</v>
      </c>
      <c r="H1330" s="2">
        <f t="shared" si="23"/>
        <v>0.98999999999068677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153519.51</v>
      </c>
      <c r="D1331" s="1">
        <f>'RAS-funkcijski'!E37</f>
        <v>211595.5</v>
      </c>
      <c r="E1331" s="1">
        <v>0</v>
      </c>
      <c r="F1331" s="1">
        <v>0</v>
      </c>
      <c r="G1331" s="2">
        <f t="shared" si="24"/>
        <v>19031.446830000001</v>
      </c>
      <c r="H1331" s="2">
        <f t="shared" si="23"/>
        <v>0.98999999999068677</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308597.95</v>
      </c>
      <c r="D1333" s="1">
        <f>'RAS-funkcijski'!E39</f>
        <v>226558.89</v>
      </c>
      <c r="E1333" s="1">
        <v>0</v>
      </c>
      <c r="F1333" s="1">
        <v>0</v>
      </c>
      <c r="G1333" s="2">
        <f t="shared" si="24"/>
        <v>26660.050550000004</v>
      </c>
      <c r="H1333" s="2">
        <f t="shared" si="23"/>
        <v>0.15999999997438863</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308597.95</v>
      </c>
      <c r="D1334" s="1">
        <f>'RAS-funkcijski'!E40</f>
        <v>226558.89</v>
      </c>
      <c r="E1334" s="1">
        <v>0</v>
      </c>
      <c r="F1334" s="1">
        <v>0</v>
      </c>
      <c r="G1334" s="2">
        <f t="shared" si="24"/>
        <v>27421.76628</v>
      </c>
      <c r="H1334" s="2">
        <f t="shared" si="23"/>
        <v>0.15999999997438863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6867980.8200000003</v>
      </c>
      <c r="D1337" s="1">
        <f>'RAS-funkcijski'!E43</f>
        <v>442986787.19000006</v>
      </c>
      <c r="E1337" s="1">
        <v>0</v>
      </c>
      <c r="F1337" s="1">
        <v>0</v>
      </c>
      <c r="G1337" s="2">
        <f t="shared" si="24"/>
        <v>34820820.652800001</v>
      </c>
      <c r="H1337" s="2">
        <f t="shared" si="23"/>
        <v>0.37000005692243576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5991121.9100000001</v>
      </c>
      <c r="D1339" s="1">
        <f>'RAS-funkcijski'!E45</f>
        <v>92916724.780000001</v>
      </c>
      <c r="E1339" s="1">
        <v>0</v>
      </c>
      <c r="F1339" s="1">
        <v>0</v>
      </c>
      <c r="G1339" s="2">
        <f t="shared" si="24"/>
        <v>7864807.4302700004</v>
      </c>
      <c r="H1339" s="2">
        <f t="shared" si="27"/>
        <v>0.30999999865889549</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876858.91</v>
      </c>
      <c r="D1342" s="1">
        <f>'RAS-funkcijski'!E48</f>
        <v>350070062.41000003</v>
      </c>
      <c r="E1342" s="1">
        <v>0</v>
      </c>
      <c r="F1342" s="1">
        <v>0</v>
      </c>
      <c r="G1342" s="2">
        <f t="shared" si="24"/>
        <v>30844747.284120001</v>
      </c>
      <c r="H1342" s="2">
        <f t="shared" si="27"/>
        <v>0.50000002619344741</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2410620.5</v>
      </c>
      <c r="D1344" s="1">
        <f>'RAS-funkcijski'!E50</f>
        <v>6689600.5999999996</v>
      </c>
      <c r="E1344" s="1">
        <v>0</v>
      </c>
      <c r="F1344" s="1">
        <v>0</v>
      </c>
      <c r="G1344" s="2">
        <f t="shared" si="24"/>
        <v>726331.79819999984</v>
      </c>
      <c r="H1344" s="2">
        <f t="shared" si="27"/>
        <v>0.90000000037252903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2410620.5</v>
      </c>
      <c r="D1346" s="1">
        <f>'RAS-funkcijski'!E52</f>
        <v>6689600.5999999996</v>
      </c>
      <c r="E1346" s="1">
        <v>0</v>
      </c>
      <c r="F1346" s="1">
        <v>0</v>
      </c>
      <c r="G1346" s="2">
        <f t="shared" si="24"/>
        <v>757911.44160000002</v>
      </c>
      <c r="H1346" s="2">
        <f t="shared" si="27"/>
        <v>0.90000000037252903</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129712.91</v>
      </c>
      <c r="D1360" s="1">
        <f>'RAS-funkcijski'!E66</f>
        <v>180662.45</v>
      </c>
      <c r="E1360" s="1">
        <v>0</v>
      </c>
      <c r="F1360" s="1">
        <v>0</v>
      </c>
      <c r="G1360" s="2">
        <f t="shared" si="24"/>
        <v>30444.344220000003</v>
      </c>
      <c r="H1360" s="2">
        <f t="shared" si="27"/>
        <v>0.54000000000814907</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16213.72</v>
      </c>
      <c r="D1363" s="1">
        <f>'RAS-funkcijski'!E69</f>
        <v>11089.2</v>
      </c>
      <c r="E1363" s="1">
        <v>0</v>
      </c>
      <c r="F1363" s="1">
        <v>0</v>
      </c>
      <c r="G1363" s="2">
        <f t="shared" si="24"/>
        <v>2495.4878000000003</v>
      </c>
      <c r="H1363" s="2">
        <f t="shared" si="27"/>
        <v>0.48000000000138243</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113499.19</v>
      </c>
      <c r="D1364" s="1">
        <f>'RAS-funkcijski'!E70</f>
        <v>169573.25</v>
      </c>
      <c r="E1364" s="1">
        <v>0</v>
      </c>
      <c r="F1364" s="1">
        <v>0</v>
      </c>
      <c r="G1364" s="2">
        <f t="shared" si="24"/>
        <v>29874.615540000003</v>
      </c>
      <c r="H1364" s="2">
        <f t="shared" si="27"/>
        <v>0.44000000000232831</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529294269.38999999</v>
      </c>
      <c r="D1368" s="1">
        <f>'RAS-funkcijski'!E74</f>
        <v>403100466.19</v>
      </c>
      <c r="E1368" s="1">
        <v>0</v>
      </c>
      <c r="F1368" s="1">
        <v>0</v>
      </c>
      <c r="G1368" s="2">
        <f t="shared" si="24"/>
        <v>93484664.123900011</v>
      </c>
      <c r="H1368" s="2">
        <f t="shared" si="27"/>
        <v>0.57999998331069946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157319956.43000001</v>
      </c>
      <c r="D1369" s="1">
        <f>'RAS-funkcijski'!E75</f>
        <v>310098588.75999999</v>
      </c>
      <c r="E1369" s="1">
        <v>0</v>
      </c>
      <c r="F1369" s="1">
        <v>0</v>
      </c>
      <c r="G1369" s="2">
        <f t="shared" si="24"/>
        <v>55203716.510449998</v>
      </c>
      <c r="H1369" s="2">
        <f t="shared" si="27"/>
        <v>0.67000001668930054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259447.25</v>
      </c>
      <c r="D1372" s="1">
        <f>'RAS-funkcijski'!E78</f>
        <v>246653.12</v>
      </c>
      <c r="E1372" s="1">
        <v>0</v>
      </c>
      <c r="F1372" s="1">
        <v>0</v>
      </c>
      <c r="G1372" s="2">
        <f t="shared" si="24"/>
        <v>55703.758259999995</v>
      </c>
      <c r="H1372" s="2">
        <f t="shared" si="27"/>
        <v>0.36999999999534339</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15189520.51</v>
      </c>
      <c r="D1373" s="1">
        <f>'RAS-funkcijski'!E79</f>
        <v>20891811.420000002</v>
      </c>
      <c r="E1373" s="1">
        <v>0</v>
      </c>
      <c r="F1373" s="1">
        <v>0</v>
      </c>
      <c r="G1373" s="2">
        <f t="shared" si="24"/>
        <v>4272985.7512499997</v>
      </c>
      <c r="H1373" s="2">
        <f t="shared" si="27"/>
        <v>0.91000000201165676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927681.86</v>
      </c>
      <c r="D1374" s="1">
        <f>'RAS-funkcijski'!E80</f>
        <v>1092223.04</v>
      </c>
      <c r="E1374" s="1">
        <v>0</v>
      </c>
      <c r="F1374" s="1">
        <v>0</v>
      </c>
      <c r="G1374" s="2">
        <f t="shared" si="24"/>
        <v>236521.72344</v>
      </c>
      <c r="H1374" s="2">
        <f t="shared" si="27"/>
        <v>0.18000000005122274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140943306.81</v>
      </c>
      <c r="D1375" s="1">
        <f>'RAS-funkcijski'!E81</f>
        <v>287867901.18000001</v>
      </c>
      <c r="E1375" s="1">
        <v>0</v>
      </c>
      <c r="F1375" s="1">
        <v>0</v>
      </c>
      <c r="G1375" s="2">
        <f t="shared" si="24"/>
        <v>55184291.406089999</v>
      </c>
      <c r="H1375" s="2">
        <f t="shared" si="27"/>
        <v>0.37000000476837158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361007339.57999998</v>
      </c>
      <c r="D1376" s="1">
        <f>'RAS-funkcijski'!E82</f>
        <v>361914206.33999997</v>
      </c>
      <c r="E1376" s="1">
        <v>0</v>
      </c>
      <c r="F1376" s="1">
        <v>0</v>
      </c>
      <c r="G1376" s="2">
        <f t="shared" si="24"/>
        <v>84617188.676279992</v>
      </c>
      <c r="H1376" s="2">
        <f t="shared" si="27"/>
        <v>0.75999999046325684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361007339.57999998</v>
      </c>
      <c r="D1379" s="1">
        <f>'RAS-funkcijski'!E85</f>
        <v>361914206.33999997</v>
      </c>
      <c r="E1379" s="1">
        <v>0</v>
      </c>
      <c r="F1379" s="1">
        <v>0</v>
      </c>
      <c r="G1379" s="2">
        <f t="shared" si="24"/>
        <v>87871695.93305999</v>
      </c>
      <c r="H1379" s="2">
        <f t="shared" si="27"/>
        <v>0.75999999046325684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1057491997.0899999</v>
      </c>
      <c r="D1435" s="13">
        <f>'RAS-funkcijski'!E141</f>
        <v>1525408465.9199998</v>
      </c>
      <c r="E1435" s="13">
        <v>0</v>
      </c>
      <c r="F1435" s="13">
        <v>0</v>
      </c>
      <c r="G1435" s="14">
        <f t="shared" si="24"/>
        <v>562838323.26340997</v>
      </c>
      <c r="H1435" s="14">
        <f t="shared" si="27"/>
        <v>0.17000007629394531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267097.59999999998</v>
      </c>
      <c r="D1436" s="6">
        <f>'P-VRIO'!E5</f>
        <v>171931.38</v>
      </c>
      <c r="E1436" s="6">
        <v>0</v>
      </c>
      <c r="F1436" s="6">
        <v>0</v>
      </c>
      <c r="G1436" s="7">
        <f t="shared" si="24"/>
        <v>610.96036000000004</v>
      </c>
      <c r="H1436" s="7">
        <f t="shared" si="27"/>
        <v>0.78000000002793968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267097.59999999998</v>
      </c>
      <c r="D1453" s="1">
        <f>'P-VRIO'!E22</f>
        <v>171931.38</v>
      </c>
      <c r="E1453" s="1">
        <v>0</v>
      </c>
      <c r="F1453" s="1">
        <v>0</v>
      </c>
      <c r="G1453" s="2">
        <f t="shared" si="24"/>
        <v>10997.286479999999</v>
      </c>
      <c r="H1453" s="2">
        <f t="shared" si="27"/>
        <v>0.78000000002793968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267097.59999999998</v>
      </c>
      <c r="D1454" s="1">
        <f>'P-VRIO'!E23</f>
        <v>171931.38</v>
      </c>
      <c r="E1454" s="1">
        <v>0</v>
      </c>
      <c r="F1454" s="1">
        <v>0</v>
      </c>
      <c r="G1454" s="2">
        <f t="shared" si="24"/>
        <v>11608.24684</v>
      </c>
      <c r="H1454" s="2">
        <f t="shared" si="27"/>
        <v>0.78000000002793968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267097.59999999998</v>
      </c>
      <c r="D1456" s="1">
        <f>'P-VRIO'!E25</f>
        <v>171931.38</v>
      </c>
      <c r="E1456" s="1">
        <v>0</v>
      </c>
      <c r="F1456" s="1">
        <v>0</v>
      </c>
      <c r="G1456" s="2">
        <f t="shared" si="24"/>
        <v>12830.167560000002</v>
      </c>
      <c r="H1456" s="2">
        <f t="shared" si="27"/>
        <v>0.78000000002793968</v>
      </c>
      <c r="I1456" s="10">
        <f t="shared" si="30"/>
        <v>10007.530697158472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377411700.30000001</v>
      </c>
      <c r="D1480" s="6"/>
      <c r="E1480" s="6">
        <v>0</v>
      </c>
      <c r="F1480" s="6">
        <v>0</v>
      </c>
      <c r="G1480" s="7">
        <f t="shared" ref="G1480:G1580" si="34">B1480/1000*C1480</f>
        <v>377411.70030000003</v>
      </c>
      <c r="H1480" s="7">
        <f t="shared" ref="H1480:H1580" si="35">ABS(C1480-ROUND(C1480,0))</f>
        <v>0.30000001192092896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1130887190.4499998</v>
      </c>
      <c r="D1481" s="1">
        <v>0</v>
      </c>
      <c r="E1481" s="1">
        <v>0</v>
      </c>
      <c r="F1481" s="1">
        <v>0</v>
      </c>
      <c r="G1481" s="2">
        <f t="shared" si="34"/>
        <v>2261774.3808999998</v>
      </c>
      <c r="H1481" s="2">
        <f t="shared" si="35"/>
        <v>0.44999980926513672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7874702.6200000001</v>
      </c>
      <c r="D1482" s="1">
        <v>0</v>
      </c>
      <c r="E1482" s="1">
        <v>0</v>
      </c>
      <c r="F1482" s="1">
        <v>0</v>
      </c>
      <c r="G1482" s="2">
        <f t="shared" si="34"/>
        <v>23624.10786</v>
      </c>
      <c r="H1482" s="2">
        <f t="shared" si="35"/>
        <v>0.37999999988824129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1096993310.6199999</v>
      </c>
      <c r="D1483" s="1">
        <v>0</v>
      </c>
      <c r="E1483" s="1">
        <v>0</v>
      </c>
      <c r="F1483" s="1">
        <v>0</v>
      </c>
      <c r="G1483" s="2">
        <f t="shared" si="34"/>
        <v>4387973.2424799995</v>
      </c>
      <c r="H1483" s="2">
        <f t="shared" si="35"/>
        <v>0.38000011444091797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18571788.170000002</v>
      </c>
      <c r="D1484" s="1">
        <v>0</v>
      </c>
      <c r="E1484" s="1">
        <v>0</v>
      </c>
      <c r="F1484" s="1">
        <v>0</v>
      </c>
      <c r="G1484" s="2">
        <f t="shared" si="34"/>
        <v>92858.940850000014</v>
      </c>
      <c r="H1484" s="2">
        <f t="shared" si="35"/>
        <v>0.17000000178813934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28742776.719999999</v>
      </c>
      <c r="D1485" s="1">
        <v>0</v>
      </c>
      <c r="E1485" s="1">
        <v>0</v>
      </c>
      <c r="F1485" s="1">
        <v>0</v>
      </c>
      <c r="G1485" s="2">
        <f t="shared" si="34"/>
        <v>172456.66032</v>
      </c>
      <c r="H1485" s="2">
        <f t="shared" si="35"/>
        <v>0.2800000011920929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1279.44</v>
      </c>
      <c r="D1486" s="1">
        <v>0</v>
      </c>
      <c r="E1486" s="1">
        <v>0</v>
      </c>
      <c r="F1486" s="1">
        <v>0</v>
      </c>
      <c r="G1486" s="2">
        <f t="shared" si="34"/>
        <v>8.95608</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396676070.44999999</v>
      </c>
      <c r="D1487" s="1">
        <v>0</v>
      </c>
      <c r="E1487" s="1">
        <v>0</v>
      </c>
      <c r="F1487" s="1">
        <v>0</v>
      </c>
      <c r="G1487" s="2">
        <f t="shared" si="34"/>
        <v>3173408.5636</v>
      </c>
      <c r="H1487" s="2">
        <f t="shared" si="35"/>
        <v>0.44999998807907104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75734.75</v>
      </c>
      <c r="D1489" s="1">
        <v>0</v>
      </c>
      <c r="E1489" s="1">
        <v>0</v>
      </c>
      <c r="F1489" s="1">
        <v>0</v>
      </c>
      <c r="G1489" s="2">
        <f t="shared" si="34"/>
        <v>757.34749999999997</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595220788.59000003</v>
      </c>
      <c r="D1490" s="1">
        <v>0</v>
      </c>
      <c r="E1490" s="1">
        <v>0</v>
      </c>
      <c r="F1490" s="1">
        <v>0</v>
      </c>
      <c r="G1490" s="2">
        <f t="shared" si="34"/>
        <v>6547428.6744900001</v>
      </c>
      <c r="H1490" s="2">
        <f t="shared" si="35"/>
        <v>0.40999996662139893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57704872.5</v>
      </c>
      <c r="D1491" s="1">
        <v>0</v>
      </c>
      <c r="E1491" s="1">
        <v>0</v>
      </c>
      <c r="F1491" s="1">
        <v>0</v>
      </c>
      <c r="G1491" s="2">
        <f t="shared" si="34"/>
        <v>692458.47</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2087875.27</v>
      </c>
      <c r="D1492" s="1">
        <v>0</v>
      </c>
      <c r="E1492" s="1">
        <v>0</v>
      </c>
      <c r="F1492" s="1">
        <v>0</v>
      </c>
      <c r="G1492" s="2">
        <f t="shared" si="34"/>
        <v>27142.378509999999</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23931301.940000001</v>
      </c>
      <c r="D1493" s="1">
        <v>0</v>
      </c>
      <c r="E1493" s="1">
        <v>0</v>
      </c>
      <c r="F1493" s="1">
        <v>0</v>
      </c>
      <c r="G1493" s="2">
        <f t="shared" si="34"/>
        <v>335038.22716000001</v>
      </c>
      <c r="H1493" s="2">
        <f t="shared" si="35"/>
        <v>5.9999998658895493E-2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23931301.940000001</v>
      </c>
      <c r="D1498" s="1">
        <v>0</v>
      </c>
      <c r="E1498" s="1">
        <v>0</v>
      </c>
      <c r="F1498" s="1">
        <v>0</v>
      </c>
      <c r="G1498" s="2">
        <f t="shared" si="34"/>
        <v>454694.73686</v>
      </c>
      <c r="H1498" s="2">
        <f t="shared" si="35"/>
        <v>5.9999998658895493E-2</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1114679135.9300001</v>
      </c>
      <c r="D1499" s="1">
        <v>0</v>
      </c>
      <c r="E1499" s="1">
        <v>0</v>
      </c>
      <c r="F1499" s="1">
        <v>0</v>
      </c>
      <c r="G1499" s="2">
        <f t="shared" si="34"/>
        <v>22293582.718600001</v>
      </c>
      <c r="H1499" s="2">
        <f t="shared" si="35"/>
        <v>6.9999933242797852E-2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5899829.9400000004</v>
      </c>
      <c r="D1500" s="1">
        <v>0</v>
      </c>
      <c r="E1500" s="1">
        <v>0</v>
      </c>
      <c r="F1500" s="1">
        <v>0</v>
      </c>
      <c r="G1500" s="2">
        <f t="shared" si="34"/>
        <v>123896.42874000002</v>
      </c>
      <c r="H1500" s="2">
        <f t="shared" si="35"/>
        <v>5.9999999590218067E-2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1106516267.26</v>
      </c>
      <c r="D1501" s="1">
        <v>0</v>
      </c>
      <c r="E1501" s="1">
        <v>0</v>
      </c>
      <c r="F1501" s="1">
        <v>0</v>
      </c>
      <c r="G1501" s="2">
        <f t="shared" si="34"/>
        <v>24343357.879719999</v>
      </c>
      <c r="H1501" s="2">
        <f t="shared" si="35"/>
        <v>0.25999999046325684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18414584.739999998</v>
      </c>
      <c r="D1502" s="1">
        <v>0</v>
      </c>
      <c r="E1502" s="1">
        <v>0</v>
      </c>
      <c r="F1502" s="1">
        <v>0</v>
      </c>
      <c r="G1502" s="2">
        <f t="shared" si="34"/>
        <v>423535.44901999994</v>
      </c>
      <c r="H1502" s="2">
        <f t="shared" si="35"/>
        <v>0.26000000163912773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201270806.72</v>
      </c>
      <c r="D1503" s="1">
        <v>0</v>
      </c>
      <c r="E1503" s="1">
        <v>0</v>
      </c>
      <c r="F1503" s="1">
        <v>0</v>
      </c>
      <c r="G1503" s="2">
        <f t="shared" si="34"/>
        <v>4830499.3612799998</v>
      </c>
      <c r="H1503" s="2">
        <f t="shared" si="35"/>
        <v>0.2800000011920929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1280.06</v>
      </c>
      <c r="D1504" s="1">
        <v>0</v>
      </c>
      <c r="E1504" s="1">
        <v>0</v>
      </c>
      <c r="F1504" s="1">
        <v>0</v>
      </c>
      <c r="G1504" s="2">
        <f t="shared" si="34"/>
        <v>32.0015</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400264889.89999998</v>
      </c>
      <c r="D1505" s="1">
        <v>0</v>
      </c>
      <c r="E1505" s="1">
        <v>0</v>
      </c>
      <c r="F1505" s="1">
        <v>0</v>
      </c>
      <c r="G1505" s="2">
        <f t="shared" si="34"/>
        <v>10406887.137399999</v>
      </c>
      <c r="H1505" s="2">
        <f t="shared" si="35"/>
        <v>0.10000002384185791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75734.75</v>
      </c>
      <c r="D1507" s="1">
        <v>0</v>
      </c>
      <c r="E1507" s="1">
        <v>0</v>
      </c>
      <c r="F1507" s="1">
        <v>0</v>
      </c>
      <c r="G1507" s="2">
        <f t="shared" si="34"/>
        <v>2120.5729999999999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424845894.02999997</v>
      </c>
      <c r="D1508" s="1">
        <v>0</v>
      </c>
      <c r="E1508" s="1">
        <v>0</v>
      </c>
      <c r="F1508" s="1">
        <v>0</v>
      </c>
      <c r="G1508" s="2">
        <f t="shared" si="34"/>
        <v>12320530.92687</v>
      </c>
      <c r="H1508" s="2">
        <f t="shared" si="35"/>
        <v>2.9999971389770508E-2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61643077.060000002</v>
      </c>
      <c r="D1509" s="1">
        <v>0</v>
      </c>
      <c r="E1509" s="1">
        <v>0</v>
      </c>
      <c r="F1509" s="1">
        <v>0</v>
      </c>
      <c r="G1509" s="2">
        <f t="shared" si="34"/>
        <v>1849292.3118</v>
      </c>
      <c r="H1509" s="2">
        <f t="shared" si="35"/>
        <v>6.0000002384185791E-2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2263038.73</v>
      </c>
      <c r="D1510" s="1">
        <v>0</v>
      </c>
      <c r="E1510" s="1">
        <v>0</v>
      </c>
      <c r="F1510" s="1">
        <v>0</v>
      </c>
      <c r="G1510" s="2">
        <f t="shared" si="34"/>
        <v>70154.200629999992</v>
      </c>
      <c r="H1510" s="2">
        <f t="shared" si="35"/>
        <v>0.27000000001862645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393619754.81999969</v>
      </c>
      <c r="D1517" s="1">
        <v>0</v>
      </c>
      <c r="E1517" s="1">
        <v>0</v>
      </c>
      <c r="F1517" s="1">
        <v>0</v>
      </c>
      <c r="G1517" s="2">
        <f t="shared" si="34"/>
        <v>14957550.683159988</v>
      </c>
      <c r="H1517" s="2">
        <f t="shared" si="35"/>
        <v>0.18000030517578125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393619754.81999999</v>
      </c>
      <c r="D1576" s="1">
        <v>0</v>
      </c>
      <c r="E1576" s="1">
        <v>0</v>
      </c>
      <c r="F1576" s="1">
        <v>0</v>
      </c>
      <c r="G1576" s="2">
        <f t="shared" si="34"/>
        <v>38181116.217540003</v>
      </c>
      <c r="H1576" s="2">
        <f t="shared" si="35"/>
        <v>0.18000000715255737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12389720.300000001</v>
      </c>
      <c r="D1577" s="1">
        <v>0</v>
      </c>
      <c r="E1577" s="1">
        <v>0</v>
      </c>
      <c r="F1577" s="1">
        <v>0</v>
      </c>
      <c r="G1577" s="2">
        <f t="shared" si="34"/>
        <v>1214192.5894000002</v>
      </c>
      <c r="H1577" s="2">
        <f t="shared" si="35"/>
        <v>0.30000000074505806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225519148.93000001</v>
      </c>
      <c r="D1578" s="1">
        <v>0</v>
      </c>
      <c r="E1578" s="1">
        <v>0</v>
      </c>
      <c r="F1578" s="1">
        <v>0</v>
      </c>
      <c r="G1578" s="2">
        <f t="shared" si="34"/>
        <v>22326395.744070001</v>
      </c>
      <c r="H1578" s="2">
        <f t="shared" si="35"/>
        <v>6.9999992847442627E-2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137738.20000000001</v>
      </c>
      <c r="D1579" s="1">
        <v>0</v>
      </c>
      <c r="E1579" s="1">
        <v>0</v>
      </c>
      <c r="F1579" s="1">
        <v>0</v>
      </c>
      <c r="G1579" s="2">
        <f t="shared" si="34"/>
        <v>13773.820000000002</v>
      </c>
      <c r="H1579" s="2">
        <f t="shared" si="35"/>
        <v>0.20000000001164153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155573147.38999999</v>
      </c>
      <c r="D1580" s="13">
        <v>0</v>
      </c>
      <c r="E1580" s="13">
        <v>0</v>
      </c>
      <c r="F1580" s="13">
        <v>0</v>
      </c>
      <c r="G1580" s="14">
        <f t="shared" si="34"/>
        <v>15712887.886389999</v>
      </c>
      <c r="H1580" s="14">
        <f t="shared" si="35"/>
        <v>0.38999998569488525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47053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894112623.30999994</v>
      </c>
      <c r="I16" s="170">
        <f>'PR-RAS'!E6</f>
        <v>1901448224.4499998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1050858243.8299999</v>
      </c>
      <c r="I17" s="170">
        <f>'PR-RAS'!E151</f>
        <v>1523320590.6500001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144112478.16999996</v>
      </c>
      <c r="I19" s="171">
        <f>'PR-RAS'!E646</f>
        <v>167945849.25000027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48181370.25999999</v>
      </c>
      <c r="I20" s="173">
        <f>BILANCA!E7</f>
        <v>48281600.040000007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334578552.24000001</v>
      </c>
      <c r="I21" s="175">
        <f>BILANCA!E68</f>
        <v>744987801.33000016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377411700.30000001</v>
      </c>
      <c r="I22" s="175">
        <f>BILANCA!E176</f>
        <v>393619754.81999993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5348222.2000000421</v>
      </c>
      <c r="I23" s="177">
        <f>BILANCA!E237</f>
        <v>399649646.54999971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539164701.08000004</v>
      </c>
      <c r="I25" s="175">
        <f>'RAS-funkcijski'!E35</f>
        <v>853395670.82000005</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1057491997.0899999</v>
      </c>
      <c r="I28" s="179">
        <f>'RAS-funkcijski'!E141</f>
        <v>1525408465.9199998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267097.59999999998</v>
      </c>
      <c r="I29" s="173">
        <f>'P-VRIO'!E5</f>
        <v>171931.38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267097.59999999998</v>
      </c>
      <c r="I30" s="175">
        <f>'P-VRIO'!E22</f>
        <v>171931.38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377411700.30000001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393619754.81999969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393619754.81999999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894112623.30999994</v>
      </c>
      <c r="E6" s="51">
        <f>E7+E44+E50+E82+E106+E124+E133+E139</f>
        <v>1901448224.4499998</v>
      </c>
      <c r="F6" s="52">
        <f t="shared" ref="F6:F131" si="0">IF(D6&lt;&gt;0,IF(E6/D6&gt;=100,"&gt;&gt;100",E6/D6*100),"-")</f>
        <v>212.66316735478458</v>
      </c>
    </row>
    <row r="7" spans="1:25" ht="12.75" customHeight="1" x14ac:dyDescent="0.2">
      <c r="A7" s="53">
        <v>61</v>
      </c>
      <c r="B7" s="294" t="s">
        <v>60</v>
      </c>
      <c r="C7" s="50" t="s">
        <v>61</v>
      </c>
      <c r="D7" s="51">
        <f t="shared" ref="D7:E7" si="1">D8+D17+D23+D29+D37+D40</f>
        <v>43425.42</v>
      </c>
      <c r="E7" s="51">
        <f t="shared" si="1"/>
        <v>160151.09</v>
      </c>
      <c r="F7" s="52">
        <f t="shared" si="0"/>
        <v>368.7957191893596</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43425.42</v>
      </c>
      <c r="E29" s="51">
        <f t="shared" si="5"/>
        <v>160151.09</v>
      </c>
      <c r="F29" s="52">
        <f t="shared" si="0"/>
        <v>368.7957191893596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43425.42</v>
      </c>
      <c r="E36" s="242">
        <v>160151.09</v>
      </c>
      <c r="F36" s="52">
        <f t="shared" si="0"/>
        <v>368.7957191893596</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787473845.65999997</v>
      </c>
      <c r="E50" s="51">
        <f>E51+E54+E59+E62+E65+E68+E71+E74+E77</f>
        <v>829625395.08999991</v>
      </c>
      <c r="F50" s="52">
        <f t="shared" si="0"/>
        <v>105.35275548036414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705242380.37</v>
      </c>
      <c r="E54" s="51">
        <f t="shared" si="11"/>
        <v>793333730.39999998</v>
      </c>
      <c r="F54" s="52">
        <f t="shared" si="0"/>
        <v>112.49093254772686</v>
      </c>
    </row>
    <row r="55" spans="1:6" ht="12.75" customHeight="1" x14ac:dyDescent="0.2">
      <c r="A55" s="53">
        <v>6321</v>
      </c>
      <c r="B55" s="86" t="s">
        <v>156</v>
      </c>
      <c r="C55" s="50" t="s">
        <v>157</v>
      </c>
      <c r="D55" s="242">
        <v>0</v>
      </c>
      <c r="E55" s="242">
        <v>8609.4</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46311579.659999996</v>
      </c>
      <c r="E57" s="242">
        <v>66923020.630000003</v>
      </c>
      <c r="F57" s="52">
        <f t="shared" si="0"/>
        <v>144.5060201386359</v>
      </c>
    </row>
    <row r="58" spans="1:6" ht="12.75" customHeight="1" x14ac:dyDescent="0.2">
      <c r="A58" s="53">
        <v>6324</v>
      </c>
      <c r="B58" s="86" t="s">
        <v>162</v>
      </c>
      <c r="C58" s="50" t="s">
        <v>163</v>
      </c>
      <c r="D58" s="242">
        <v>658930800.71000004</v>
      </c>
      <c r="E58" s="242">
        <v>726402100.37</v>
      </c>
      <c r="F58" s="52">
        <f t="shared" si="0"/>
        <v>110.23951218964108</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80530344.049999997</v>
      </c>
      <c r="E62" s="51">
        <f t="shared" si="13"/>
        <v>34408826.789999999</v>
      </c>
      <c r="F62" s="52">
        <f t="shared" si="0"/>
        <v>42.727778200768782</v>
      </c>
    </row>
    <row r="63" spans="1:6" ht="12.75" customHeight="1" x14ac:dyDescent="0.2">
      <c r="A63" s="53">
        <v>6341</v>
      </c>
      <c r="B63" s="85" t="s">
        <v>172</v>
      </c>
      <c r="C63" s="50" t="s">
        <v>173</v>
      </c>
      <c r="D63" s="242">
        <v>80530344.049999997</v>
      </c>
      <c r="E63" s="242">
        <v>34408826.789999999</v>
      </c>
      <c r="F63" s="52">
        <f t="shared" si="0"/>
        <v>42.727778200768782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1701121.24</v>
      </c>
      <c r="E77" s="51">
        <f t="shared" si="18"/>
        <v>1882837.9</v>
      </c>
      <c r="F77" s="52">
        <f t="shared" si="0"/>
        <v>110.68216983758312</v>
      </c>
    </row>
    <row r="78" spans="1:6" ht="12.75" customHeight="1" x14ac:dyDescent="0.2">
      <c r="A78" s="53">
        <v>6391</v>
      </c>
      <c r="B78" s="85" t="s">
        <v>202</v>
      </c>
      <c r="C78" s="50" t="s">
        <v>203</v>
      </c>
      <c r="D78" s="242">
        <v>1664789.04</v>
      </c>
      <c r="E78" s="242">
        <v>1882837.9</v>
      </c>
      <c r="F78" s="52">
        <f t="shared" si="0"/>
        <v>113.0976871399874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36332.199999999997</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1804.32</v>
      </c>
      <c r="E82" s="51">
        <f t="shared" si="19"/>
        <v>3257.08</v>
      </c>
      <c r="F82" s="52">
        <f t="shared" si="0"/>
        <v>180.51565132570718</v>
      </c>
    </row>
    <row r="83" spans="1:6" ht="12.75" customHeight="1" x14ac:dyDescent="0.2">
      <c r="A83" s="53">
        <v>641</v>
      </c>
      <c r="B83" s="85" t="s">
        <v>212</v>
      </c>
      <c r="C83" s="50" t="s">
        <v>213</v>
      </c>
      <c r="D83" s="51">
        <f t="shared" ref="D83:E83" si="20">SUM(D84:D90)</f>
        <v>1804.32</v>
      </c>
      <c r="E83" s="51">
        <f t="shared" si="20"/>
        <v>3257.08</v>
      </c>
      <c r="F83" s="52">
        <f t="shared" si="0"/>
        <v>180.51565132570718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1804.32</v>
      </c>
      <c r="E89" s="242">
        <v>3257.08</v>
      </c>
      <c r="F89" s="52">
        <f t="shared" si="0"/>
        <v>180.51565132570718</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7810995.7300000004</v>
      </c>
      <c r="E106" s="51">
        <f t="shared" si="23"/>
        <v>8799740.0399999991</v>
      </c>
      <c r="F106" s="52">
        <f t="shared" si="0"/>
        <v>112.65836449253825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7810995.7300000004</v>
      </c>
      <c r="E112" s="51">
        <f t="shared" si="25"/>
        <v>8799740.0399999991</v>
      </c>
      <c r="F112" s="52">
        <f t="shared" si="0"/>
        <v>112.65836449253825</v>
      </c>
    </row>
    <row r="113" spans="1:6" ht="12.75" customHeight="1" x14ac:dyDescent="0.2">
      <c r="A113" s="53">
        <v>6521</v>
      </c>
      <c r="B113" s="85" t="s">
        <v>272</v>
      </c>
      <c r="C113" s="50" t="s">
        <v>273</v>
      </c>
      <c r="D113" s="242">
        <v>644843.53</v>
      </c>
      <c r="E113" s="242">
        <v>850928.33</v>
      </c>
      <c r="F113" s="52">
        <f t="shared" si="0"/>
        <v>131.95888466152402</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7166152.2000000002</v>
      </c>
      <c r="E117" s="242">
        <v>7948811.71</v>
      </c>
      <c r="F117" s="52">
        <f t="shared" si="0"/>
        <v>110.92161439161173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65287.38</v>
      </c>
      <c r="E124" s="51">
        <f t="shared" si="27"/>
        <v>132439.93</v>
      </c>
      <c r="F124" s="52">
        <f t="shared" si="0"/>
        <v>202.85686146388474</v>
      </c>
    </row>
    <row r="125" spans="1:6" ht="12.75" customHeight="1" x14ac:dyDescent="0.2">
      <c r="A125" s="53">
        <v>661</v>
      </c>
      <c r="B125" s="86" t="s">
        <v>296</v>
      </c>
      <c r="C125" s="50" t="s">
        <v>297</v>
      </c>
      <c r="D125" s="51">
        <f t="shared" ref="D125:E125" si="28">SUM(D126:D127)</f>
        <v>65287.38</v>
      </c>
      <c r="E125" s="51">
        <f t="shared" si="28"/>
        <v>132439.93</v>
      </c>
      <c r="F125" s="52">
        <f t="shared" si="0"/>
        <v>202.85686146388474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65287.38</v>
      </c>
      <c r="E127" s="242">
        <v>132439.93</v>
      </c>
      <c r="F127" s="52">
        <f t="shared" si="0"/>
        <v>202.85686146388474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98717264.799999982</v>
      </c>
      <c r="E133" s="51">
        <f t="shared" si="30"/>
        <v>1062727241.22</v>
      </c>
      <c r="F133" s="52">
        <f t="shared" ref="F133:F223" si="31">IF(D133&lt;&gt;0,IF(E133/D133&gt;=100,"&gt;&gt;100",E133/D133*100),"-")</f>
        <v>1076.536351947223</v>
      </c>
    </row>
    <row r="134" spans="1:6" ht="24" x14ac:dyDescent="0.2">
      <c r="A134" s="53">
        <v>671</v>
      </c>
      <c r="B134" s="232" t="s">
        <v>314</v>
      </c>
      <c r="C134" s="50" t="s">
        <v>315</v>
      </c>
      <c r="D134" s="51">
        <f t="shared" ref="D134:E134" si="32">SUM(D135:D137)</f>
        <v>98717264.799999982</v>
      </c>
      <c r="E134" s="51">
        <f t="shared" si="32"/>
        <v>1062727241.22</v>
      </c>
      <c r="F134" s="52">
        <f t="shared" si="31"/>
        <v>1076.536351947223</v>
      </c>
    </row>
    <row r="135" spans="1:6" ht="12.75" customHeight="1" x14ac:dyDescent="0.2">
      <c r="A135" s="53">
        <v>6711</v>
      </c>
      <c r="B135" s="85" t="s">
        <v>316</v>
      </c>
      <c r="C135" s="50" t="s">
        <v>317</v>
      </c>
      <c r="D135" s="242">
        <v>36792946.509999998</v>
      </c>
      <c r="E135" s="242">
        <v>399627190.17000002</v>
      </c>
      <c r="F135" s="52">
        <f t="shared" si="31"/>
        <v>1086.1516352363485</v>
      </c>
    </row>
    <row r="136" spans="1:6" ht="24" x14ac:dyDescent="0.2">
      <c r="A136" s="53">
        <v>6712</v>
      </c>
      <c r="B136" s="232" t="s">
        <v>318</v>
      </c>
      <c r="C136" s="50" t="s">
        <v>319</v>
      </c>
      <c r="D136" s="242">
        <v>61797749.189999998</v>
      </c>
      <c r="E136" s="242">
        <v>263100051.05000001</v>
      </c>
      <c r="F136" s="52">
        <f t="shared" si="31"/>
        <v>425.74374390414596</v>
      </c>
    </row>
    <row r="137" spans="1:6" ht="24" x14ac:dyDescent="0.2">
      <c r="A137" s="53" t="s">
        <v>320</v>
      </c>
      <c r="B137" s="85" t="s">
        <v>321</v>
      </c>
      <c r="C137" s="50" t="s">
        <v>320</v>
      </c>
      <c r="D137" s="242">
        <v>126569.1</v>
      </c>
      <c r="E137" s="242">
        <v>400000000</v>
      </c>
      <c r="F137" s="52" t="str">
        <f t="shared" si="31"/>
        <v>&gt;&gt;100</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1050858243.8299999</v>
      </c>
      <c r="E151" s="51">
        <f t="shared" si="35"/>
        <v>1523320590.6500001</v>
      </c>
      <c r="F151" s="52">
        <f t="shared" si="31"/>
        <v>144.95966507319247</v>
      </c>
    </row>
    <row r="152" spans="1:6" ht="12.75" customHeight="1" x14ac:dyDescent="0.2">
      <c r="A152" s="53">
        <v>31</v>
      </c>
      <c r="B152" s="85" t="s">
        <v>349</v>
      </c>
      <c r="C152" s="50" t="s">
        <v>350</v>
      </c>
      <c r="D152" s="51">
        <f t="shared" ref="D152:E152" si="36">D153+D158+D159</f>
        <v>16058935.1</v>
      </c>
      <c r="E152" s="51">
        <f t="shared" si="36"/>
        <v>18288385.309999999</v>
      </c>
      <c r="F152" s="52">
        <f t="shared" si="31"/>
        <v>113.88292683242737</v>
      </c>
    </row>
    <row r="153" spans="1:6" ht="12.75" customHeight="1" x14ac:dyDescent="0.2">
      <c r="A153" s="53">
        <v>311</v>
      </c>
      <c r="B153" s="85" t="s">
        <v>351</v>
      </c>
      <c r="C153" s="50" t="s">
        <v>352</v>
      </c>
      <c r="D153" s="51">
        <f t="shared" ref="D153:E153" si="37">SUM(D154:D157)</f>
        <v>13443268.57</v>
      </c>
      <c r="E153" s="51">
        <f t="shared" si="37"/>
        <v>15240870.939999999</v>
      </c>
      <c r="F153" s="52">
        <f t="shared" si="31"/>
        <v>113.37176565832753</v>
      </c>
    </row>
    <row r="154" spans="1:6" ht="12.75" customHeight="1" x14ac:dyDescent="0.2">
      <c r="A154" s="53">
        <v>3111</v>
      </c>
      <c r="B154" s="85" t="s">
        <v>353</v>
      </c>
      <c r="C154" s="50" t="s">
        <v>354</v>
      </c>
      <c r="D154" s="242">
        <v>13378292.08</v>
      </c>
      <c r="E154" s="242">
        <v>15143336.189999999</v>
      </c>
      <c r="F154" s="52">
        <f t="shared" si="31"/>
        <v>113.19334410883934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41003.96</v>
      </c>
      <c r="E156" s="242">
        <v>73775.56</v>
      </c>
      <c r="F156" s="52">
        <f t="shared" si="31"/>
        <v>179.92301231393259</v>
      </c>
    </row>
    <row r="157" spans="1:6" ht="12.75" customHeight="1" x14ac:dyDescent="0.2">
      <c r="A157" s="53">
        <v>3114</v>
      </c>
      <c r="B157" s="85" t="s">
        <v>359</v>
      </c>
      <c r="C157" s="50" t="s">
        <v>360</v>
      </c>
      <c r="D157" s="242">
        <v>23972.53</v>
      </c>
      <c r="E157" s="242">
        <v>23759.19</v>
      </c>
      <c r="F157" s="52">
        <f t="shared" si="31"/>
        <v>99.110064728253548</v>
      </c>
    </row>
    <row r="158" spans="1:6" ht="12.75" customHeight="1" x14ac:dyDescent="0.2">
      <c r="A158" s="53">
        <v>312</v>
      </c>
      <c r="B158" s="85" t="s">
        <v>361</v>
      </c>
      <c r="C158" s="50" t="s">
        <v>362</v>
      </c>
      <c r="D158" s="242">
        <v>494009.28</v>
      </c>
      <c r="E158" s="242">
        <v>626651.19999999995</v>
      </c>
      <c r="F158" s="52">
        <f t="shared" si="31"/>
        <v>126.85008670282467</v>
      </c>
    </row>
    <row r="159" spans="1:6" ht="12.75" customHeight="1" x14ac:dyDescent="0.2">
      <c r="A159" s="53">
        <v>313</v>
      </c>
      <c r="B159" s="85" t="s">
        <v>363</v>
      </c>
      <c r="C159" s="50" t="s">
        <v>364</v>
      </c>
      <c r="D159" s="51">
        <f t="shared" ref="D159:E159" si="38">SUM(D160:D162)</f>
        <v>2121657.25</v>
      </c>
      <c r="E159" s="51">
        <f t="shared" si="38"/>
        <v>2420863.17</v>
      </c>
      <c r="F159" s="52">
        <f t="shared" si="31"/>
        <v>114.10246259144827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2121609.5099999998</v>
      </c>
      <c r="E161" s="242">
        <v>2420863.17</v>
      </c>
      <c r="F161" s="52">
        <f t="shared" si="31"/>
        <v>114.10503010047313</v>
      </c>
    </row>
    <row r="162" spans="1:6" ht="12.75" customHeight="1" x14ac:dyDescent="0.2">
      <c r="A162" s="53">
        <v>3133</v>
      </c>
      <c r="B162" s="85" t="s">
        <v>368</v>
      </c>
      <c r="C162" s="50" t="s">
        <v>369</v>
      </c>
      <c r="D162" s="242">
        <v>47.74</v>
      </c>
      <c r="E162" s="242"/>
      <c r="F162" s="52">
        <f t="shared" si="31"/>
        <v>0</v>
      </c>
    </row>
    <row r="163" spans="1:6" ht="12.75" customHeight="1" x14ac:dyDescent="0.2">
      <c r="A163" s="53">
        <v>32</v>
      </c>
      <c r="B163" s="85" t="s">
        <v>370</v>
      </c>
      <c r="C163" s="50" t="s">
        <v>371</v>
      </c>
      <c r="D163" s="51">
        <f t="shared" ref="D163:E163" si="39">D164+D169+D177+D187+D188</f>
        <v>197283845.42999998</v>
      </c>
      <c r="E163" s="51">
        <f t="shared" si="39"/>
        <v>29016361.610000003</v>
      </c>
      <c r="F163" s="52">
        <f t="shared" si="31"/>
        <v>14.707925804444821</v>
      </c>
    </row>
    <row r="164" spans="1:6" ht="12.75" customHeight="1" x14ac:dyDescent="0.2">
      <c r="A164" s="53">
        <v>321</v>
      </c>
      <c r="B164" s="85" t="s">
        <v>372</v>
      </c>
      <c r="C164" s="50" t="s">
        <v>373</v>
      </c>
      <c r="D164" s="51">
        <f t="shared" ref="D164:E164" si="40">SUM(D165:D168)</f>
        <v>982128.66999999993</v>
      </c>
      <c r="E164" s="51">
        <f t="shared" si="40"/>
        <v>985468.13</v>
      </c>
      <c r="F164" s="52">
        <f t="shared" si="31"/>
        <v>100.34002265711275</v>
      </c>
    </row>
    <row r="165" spans="1:6" ht="12.75" customHeight="1" x14ac:dyDescent="0.2">
      <c r="A165" s="53">
        <v>3211</v>
      </c>
      <c r="B165" s="85" t="s">
        <v>374</v>
      </c>
      <c r="C165" s="50" t="s">
        <v>375</v>
      </c>
      <c r="D165" s="242">
        <v>545668.30000000005</v>
      </c>
      <c r="E165" s="242">
        <v>545784.93000000005</v>
      </c>
      <c r="F165" s="52">
        <f t="shared" si="31"/>
        <v>100.02137379063434</v>
      </c>
    </row>
    <row r="166" spans="1:6" ht="12.75" customHeight="1" x14ac:dyDescent="0.2">
      <c r="A166" s="53">
        <v>3212</v>
      </c>
      <c r="B166" s="85" t="s">
        <v>376</v>
      </c>
      <c r="C166" s="50" t="s">
        <v>377</v>
      </c>
      <c r="D166" s="242">
        <v>415403.92</v>
      </c>
      <c r="E166" s="242">
        <v>408207.84</v>
      </c>
      <c r="F166" s="52">
        <f t="shared" si="31"/>
        <v>98.267690877832848</v>
      </c>
    </row>
    <row r="167" spans="1:6" ht="12.75" customHeight="1" x14ac:dyDescent="0.2">
      <c r="A167" s="53">
        <v>3213</v>
      </c>
      <c r="B167" s="85" t="s">
        <v>378</v>
      </c>
      <c r="C167" s="50" t="s">
        <v>379</v>
      </c>
      <c r="D167" s="242">
        <v>21056.45</v>
      </c>
      <c r="E167" s="242">
        <v>31475.360000000001</v>
      </c>
      <c r="F167" s="52">
        <f t="shared" si="31"/>
        <v>149.48084791121011</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314380.91999999993</v>
      </c>
      <c r="E169" s="51">
        <f t="shared" si="41"/>
        <v>157281.81</v>
      </c>
      <c r="F169" s="52">
        <f t="shared" si="31"/>
        <v>50.02905710690078</v>
      </c>
    </row>
    <row r="170" spans="1:6" ht="12.75" customHeight="1" x14ac:dyDescent="0.2">
      <c r="A170" s="53">
        <v>3221</v>
      </c>
      <c r="B170" s="85" t="s">
        <v>384</v>
      </c>
      <c r="C170" s="50" t="s">
        <v>385</v>
      </c>
      <c r="D170" s="242">
        <v>71240.25</v>
      </c>
      <c r="E170" s="242">
        <v>75289.95</v>
      </c>
      <c r="F170" s="52">
        <f t="shared" si="31"/>
        <v>105.6845673618495</v>
      </c>
    </row>
    <row r="171" spans="1:6" ht="12.75" customHeight="1" x14ac:dyDescent="0.2">
      <c r="A171" s="53">
        <v>3222</v>
      </c>
      <c r="B171" s="85" t="s">
        <v>386</v>
      </c>
      <c r="C171" s="50" t="s">
        <v>387</v>
      </c>
      <c r="D171" s="242">
        <v>532.54</v>
      </c>
      <c r="E171" s="242">
        <v>1258.74</v>
      </c>
      <c r="F171" s="52">
        <f t="shared" si="31"/>
        <v>236.36534344837949</v>
      </c>
    </row>
    <row r="172" spans="1:6" ht="12.75" customHeight="1" x14ac:dyDescent="0.2">
      <c r="A172" s="53">
        <v>3223</v>
      </c>
      <c r="B172" s="85" t="s">
        <v>388</v>
      </c>
      <c r="C172" s="50" t="s">
        <v>389</v>
      </c>
      <c r="D172" s="242">
        <v>208738.36</v>
      </c>
      <c r="E172" s="242">
        <v>61333.55</v>
      </c>
      <c r="F172" s="52">
        <f t="shared" si="31"/>
        <v>29.382979726390495</v>
      </c>
    </row>
    <row r="173" spans="1:6" ht="12.75" customHeight="1" x14ac:dyDescent="0.2">
      <c r="A173" s="53">
        <v>3224</v>
      </c>
      <c r="B173" s="85" t="s">
        <v>390</v>
      </c>
      <c r="C173" s="50" t="s">
        <v>391</v>
      </c>
      <c r="D173" s="242">
        <v>9323.3700000000008</v>
      </c>
      <c r="E173" s="242">
        <v>8455.64</v>
      </c>
      <c r="F173" s="52">
        <f t="shared" si="31"/>
        <v>90.692957589369499</v>
      </c>
    </row>
    <row r="174" spans="1:6" ht="12.75" customHeight="1" x14ac:dyDescent="0.2">
      <c r="A174" s="53">
        <v>3225</v>
      </c>
      <c r="B174" s="85" t="s">
        <v>392</v>
      </c>
      <c r="C174" s="50" t="s">
        <v>393</v>
      </c>
      <c r="D174" s="242">
        <v>20472.36</v>
      </c>
      <c r="E174" s="242">
        <v>5447</v>
      </c>
      <c r="F174" s="52">
        <f t="shared" si="31"/>
        <v>26.606605198423626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4074.04</v>
      </c>
      <c r="E176" s="242">
        <v>5496.93</v>
      </c>
      <c r="F176" s="52">
        <f t="shared" si="31"/>
        <v>134.92577392465466</v>
      </c>
    </row>
    <row r="177" spans="1:6" ht="12.75" customHeight="1" x14ac:dyDescent="0.2">
      <c r="A177" s="53">
        <v>323</v>
      </c>
      <c r="B177" s="85" t="s">
        <v>398</v>
      </c>
      <c r="C177" s="50" t="s">
        <v>399</v>
      </c>
      <c r="D177" s="51">
        <f t="shared" ref="D177:E177" si="42">SUM(D178:D186)</f>
        <v>20342063.159999996</v>
      </c>
      <c r="E177" s="51">
        <f t="shared" si="42"/>
        <v>25807487.82</v>
      </c>
      <c r="F177" s="52">
        <f t="shared" si="31"/>
        <v>126.86760245021284</v>
      </c>
    </row>
    <row r="178" spans="1:6" ht="12.75" customHeight="1" x14ac:dyDescent="0.2">
      <c r="A178" s="53">
        <v>3231</v>
      </c>
      <c r="B178" s="85" t="s">
        <v>400</v>
      </c>
      <c r="C178" s="50" t="s">
        <v>401</v>
      </c>
      <c r="D178" s="242">
        <v>213257.51</v>
      </c>
      <c r="E178" s="242">
        <v>216698.86</v>
      </c>
      <c r="F178" s="52">
        <f t="shared" si="31"/>
        <v>101.61370635903981</v>
      </c>
    </row>
    <row r="179" spans="1:6" ht="12.75" customHeight="1" x14ac:dyDescent="0.2">
      <c r="A179" s="53">
        <v>3232</v>
      </c>
      <c r="B179" s="85" t="s">
        <v>402</v>
      </c>
      <c r="C179" s="50" t="s">
        <v>403</v>
      </c>
      <c r="D179" s="242">
        <v>200849.72</v>
      </c>
      <c r="E179" s="242">
        <v>197291.25</v>
      </c>
      <c r="F179" s="52">
        <f t="shared" si="31"/>
        <v>98.228292277430114</v>
      </c>
    </row>
    <row r="180" spans="1:6" ht="12.75" customHeight="1" x14ac:dyDescent="0.2">
      <c r="A180" s="53">
        <v>3233</v>
      </c>
      <c r="B180" s="85" t="s">
        <v>404</v>
      </c>
      <c r="C180" s="50" t="s">
        <v>405</v>
      </c>
      <c r="D180" s="242">
        <v>1297698.19</v>
      </c>
      <c r="E180" s="242">
        <v>889159.79</v>
      </c>
      <c r="F180" s="52">
        <f t="shared" si="31"/>
        <v>68.518226876774804</v>
      </c>
    </row>
    <row r="181" spans="1:6" ht="12.75" customHeight="1" x14ac:dyDescent="0.2">
      <c r="A181" s="53">
        <v>3234</v>
      </c>
      <c r="B181" s="85" t="s">
        <v>406</v>
      </c>
      <c r="C181" s="50" t="s">
        <v>407</v>
      </c>
      <c r="D181" s="242">
        <v>57727.8</v>
      </c>
      <c r="E181" s="242">
        <v>23169.29</v>
      </c>
      <c r="F181" s="52">
        <f t="shared" si="31"/>
        <v>40.135411361597015</v>
      </c>
    </row>
    <row r="182" spans="1:6" ht="12.75" customHeight="1" x14ac:dyDescent="0.2">
      <c r="A182" s="53">
        <v>3235</v>
      </c>
      <c r="B182" s="85" t="s">
        <v>408</v>
      </c>
      <c r="C182" s="50" t="s">
        <v>409</v>
      </c>
      <c r="D182" s="242">
        <v>2243964</v>
      </c>
      <c r="E182" s="242">
        <v>2420120.04</v>
      </c>
      <c r="F182" s="52">
        <f t="shared" si="31"/>
        <v>107.85021684839865</v>
      </c>
    </row>
    <row r="183" spans="1:6" ht="12.75" customHeight="1" x14ac:dyDescent="0.2">
      <c r="A183" s="53">
        <v>3236</v>
      </c>
      <c r="B183" s="85" t="s">
        <v>410</v>
      </c>
      <c r="C183" s="50" t="s">
        <v>411</v>
      </c>
      <c r="D183" s="242">
        <v>64365.599999999999</v>
      </c>
      <c r="E183" s="242">
        <v>31681.26</v>
      </c>
      <c r="F183" s="52">
        <f t="shared" si="31"/>
        <v>49.220794958797867</v>
      </c>
    </row>
    <row r="184" spans="1:6" ht="12.75" customHeight="1" x14ac:dyDescent="0.2">
      <c r="A184" s="53">
        <v>3237</v>
      </c>
      <c r="B184" s="85" t="s">
        <v>412</v>
      </c>
      <c r="C184" s="50" t="s">
        <v>413</v>
      </c>
      <c r="D184" s="242">
        <v>13902273.869999999</v>
      </c>
      <c r="E184" s="242">
        <v>19534370.100000001</v>
      </c>
      <c r="F184" s="52">
        <f t="shared" si="31"/>
        <v>140.51205063765588</v>
      </c>
    </row>
    <row r="185" spans="1:6" ht="12.75" customHeight="1" x14ac:dyDescent="0.2">
      <c r="A185" s="53">
        <v>3238</v>
      </c>
      <c r="B185" s="85" t="s">
        <v>414</v>
      </c>
      <c r="C185" s="50" t="s">
        <v>415</v>
      </c>
      <c r="D185" s="242">
        <v>2013172.89</v>
      </c>
      <c r="E185" s="242">
        <v>2270036.7200000002</v>
      </c>
      <c r="F185" s="52">
        <f t="shared" si="31"/>
        <v>112.75915403371046</v>
      </c>
    </row>
    <row r="186" spans="1:6" ht="12.75" customHeight="1" x14ac:dyDescent="0.2">
      <c r="A186" s="53">
        <v>3239</v>
      </c>
      <c r="B186" s="85" t="s">
        <v>416</v>
      </c>
      <c r="C186" s="50" t="s">
        <v>417</v>
      </c>
      <c r="D186" s="242">
        <v>348753.58</v>
      </c>
      <c r="E186" s="242">
        <v>224960.51</v>
      </c>
      <c r="F186" s="52">
        <f t="shared" si="31"/>
        <v>64.504143584705275</v>
      </c>
    </row>
    <row r="187" spans="1:6" ht="12.75" customHeight="1" x14ac:dyDescent="0.2">
      <c r="A187" s="53">
        <v>324</v>
      </c>
      <c r="B187" s="85" t="s">
        <v>418</v>
      </c>
      <c r="C187" s="50" t="s">
        <v>419</v>
      </c>
      <c r="D187" s="242">
        <v>44804.65</v>
      </c>
      <c r="E187" s="242">
        <v>75295.59</v>
      </c>
      <c r="F187" s="52">
        <f t="shared" si="31"/>
        <v>168.05307038443553</v>
      </c>
    </row>
    <row r="188" spans="1:6" ht="12.75" customHeight="1" x14ac:dyDescent="0.2">
      <c r="A188" s="53">
        <v>329</v>
      </c>
      <c r="B188" s="85" t="s">
        <v>420</v>
      </c>
      <c r="C188" s="50" t="s">
        <v>421</v>
      </c>
      <c r="D188" s="51">
        <f t="shared" ref="D188:E188" si="43">SUM(D189:D195)</f>
        <v>175600468.02999997</v>
      </c>
      <c r="E188" s="51">
        <f t="shared" si="43"/>
        <v>1990828.26</v>
      </c>
      <c r="F188" s="52">
        <f t="shared" si="31"/>
        <v>1.1337260557072562</v>
      </c>
    </row>
    <row r="189" spans="1:6" ht="12.75" customHeight="1" x14ac:dyDescent="0.2">
      <c r="A189" s="53">
        <v>3291</v>
      </c>
      <c r="B189" s="232" t="s">
        <v>422</v>
      </c>
      <c r="C189" s="50" t="s">
        <v>423</v>
      </c>
      <c r="D189" s="242">
        <v>593367.4</v>
      </c>
      <c r="E189" s="242">
        <v>758565.55</v>
      </c>
      <c r="F189" s="52">
        <f t="shared" si="31"/>
        <v>127.84078633238025</v>
      </c>
    </row>
    <row r="190" spans="1:6" ht="12.75" customHeight="1" x14ac:dyDescent="0.2">
      <c r="A190" s="53">
        <v>3292</v>
      </c>
      <c r="B190" s="85" t="s">
        <v>424</v>
      </c>
      <c r="C190" s="50" t="s">
        <v>425</v>
      </c>
      <c r="D190" s="242">
        <v>32020.01</v>
      </c>
      <c r="E190" s="242">
        <v>36752.26</v>
      </c>
      <c r="F190" s="52">
        <f t="shared" si="31"/>
        <v>114.77903973171777</v>
      </c>
    </row>
    <row r="191" spans="1:6" ht="12.75" customHeight="1" x14ac:dyDescent="0.2">
      <c r="A191" s="53">
        <v>3293</v>
      </c>
      <c r="B191" s="85" t="s">
        <v>426</v>
      </c>
      <c r="C191" s="50" t="s">
        <v>427</v>
      </c>
      <c r="D191" s="242">
        <v>66329.929999999993</v>
      </c>
      <c r="E191" s="242">
        <v>148688.26999999999</v>
      </c>
      <c r="F191" s="52">
        <f t="shared" si="31"/>
        <v>224.16467196633559</v>
      </c>
    </row>
    <row r="192" spans="1:6" ht="12.75" customHeight="1" x14ac:dyDescent="0.2">
      <c r="A192" s="53">
        <v>3294</v>
      </c>
      <c r="B192" s="85" t="s">
        <v>428</v>
      </c>
      <c r="C192" s="50" t="s">
        <v>429</v>
      </c>
      <c r="D192" s="242">
        <v>791802.2</v>
      </c>
      <c r="E192" s="242">
        <v>757522.47</v>
      </c>
      <c r="F192" s="52">
        <f t="shared" si="31"/>
        <v>95.670670023397264</v>
      </c>
    </row>
    <row r="193" spans="1:6" ht="12.75" customHeight="1" x14ac:dyDescent="0.2">
      <c r="A193" s="53">
        <v>3295</v>
      </c>
      <c r="B193" s="85" t="s">
        <v>430</v>
      </c>
      <c r="C193" s="50" t="s">
        <v>431</v>
      </c>
      <c r="D193" s="242">
        <v>576856.18999999994</v>
      </c>
      <c r="E193" s="242">
        <v>16717.66</v>
      </c>
      <c r="F193" s="52">
        <f t="shared" si="31"/>
        <v>2.8980637271136853</v>
      </c>
    </row>
    <row r="194" spans="1:6" ht="12.75" customHeight="1" x14ac:dyDescent="0.2">
      <c r="A194" s="53" t="s">
        <v>432</v>
      </c>
      <c r="B194" s="85" t="s">
        <v>433</v>
      </c>
      <c r="C194" s="50" t="s">
        <v>432</v>
      </c>
      <c r="D194" s="242">
        <v>173532421.31999999</v>
      </c>
      <c r="E194" s="242">
        <v>265153.43</v>
      </c>
      <c r="F194" s="52">
        <f t="shared" si="31"/>
        <v>0.15279763169502925</v>
      </c>
    </row>
    <row r="195" spans="1:6" ht="12.75" customHeight="1" x14ac:dyDescent="0.2">
      <c r="A195" s="53">
        <v>3299</v>
      </c>
      <c r="B195" s="85" t="s">
        <v>434</v>
      </c>
      <c r="C195" s="50" t="s">
        <v>435</v>
      </c>
      <c r="D195" s="242">
        <v>7670.98</v>
      </c>
      <c r="E195" s="242">
        <v>7428.62</v>
      </c>
      <c r="F195" s="52">
        <f t="shared" si="31"/>
        <v>96.840560137035951</v>
      </c>
    </row>
    <row r="196" spans="1:6" ht="12.75" customHeight="1" x14ac:dyDescent="0.2">
      <c r="A196" s="53">
        <v>34</v>
      </c>
      <c r="B196" s="232" t="s">
        <v>436</v>
      </c>
      <c r="C196" s="50" t="s">
        <v>437</v>
      </c>
      <c r="D196" s="51">
        <f t="shared" ref="D196:E196" si="44">D197+D202+D210</f>
        <v>48340189.670000002</v>
      </c>
      <c r="E196" s="51">
        <f t="shared" si="44"/>
        <v>1279.44</v>
      </c>
      <c r="F196" s="52">
        <f t="shared" si="31"/>
        <v>2.6467417871842208E-3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48340189.670000002</v>
      </c>
      <c r="E210" s="51">
        <f t="shared" si="47"/>
        <v>1279.44</v>
      </c>
      <c r="F210" s="52">
        <f t="shared" si="31"/>
        <v>2.6467417871842208E-3</v>
      </c>
    </row>
    <row r="211" spans="1:6" ht="12.75" customHeight="1" x14ac:dyDescent="0.2">
      <c r="A211" s="53">
        <v>3431</v>
      </c>
      <c r="B211" s="232" t="s">
        <v>466</v>
      </c>
      <c r="C211" s="50" t="s">
        <v>467</v>
      </c>
      <c r="D211" s="242">
        <v>2233.4499999999998</v>
      </c>
      <c r="E211" s="242">
        <v>1234.75</v>
      </c>
      <c r="F211" s="52">
        <f t="shared" si="31"/>
        <v>55.284425440462073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48337956.219999999</v>
      </c>
      <c r="E213" s="242">
        <v>44.69</v>
      </c>
      <c r="F213" s="52">
        <f t="shared" si="31"/>
        <v>9.2453226190621087E-5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30924711.080000002</v>
      </c>
      <c r="E215" s="51">
        <f t="shared" si="48"/>
        <v>396676070.44999999</v>
      </c>
      <c r="F215" s="52">
        <f t="shared" si="31"/>
        <v>1282.715526181724</v>
      </c>
    </row>
    <row r="216" spans="1:6" ht="12.75" customHeight="1" x14ac:dyDescent="0.2">
      <c r="A216" s="53">
        <v>351</v>
      </c>
      <c r="B216" s="85" t="s">
        <v>476</v>
      </c>
      <c r="C216" s="50" t="s">
        <v>477</v>
      </c>
      <c r="D216" s="51">
        <f t="shared" ref="D216:E216" si="49">SUM(D217:D218)</f>
        <v>5999661.3899999997</v>
      </c>
      <c r="E216" s="51">
        <f t="shared" si="49"/>
        <v>322766667.04000002</v>
      </c>
      <c r="F216" s="52">
        <f t="shared" si="31"/>
        <v>5379.7480567482498</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5999661.3899999997</v>
      </c>
      <c r="E218" s="242">
        <v>322766667.04000002</v>
      </c>
      <c r="F218" s="52">
        <f t="shared" si="31"/>
        <v>5379.7480567482498</v>
      </c>
    </row>
    <row r="219" spans="1:6" ht="24" x14ac:dyDescent="0.2">
      <c r="A219" s="53">
        <v>352</v>
      </c>
      <c r="B219" s="85" t="s">
        <v>482</v>
      </c>
      <c r="C219" s="50" t="s">
        <v>483</v>
      </c>
      <c r="D219" s="51">
        <f t="shared" ref="D219:E219" si="50">SUM(D220:D222)</f>
        <v>7364610.5</v>
      </c>
      <c r="E219" s="51">
        <f t="shared" si="50"/>
        <v>56825011.950000003</v>
      </c>
      <c r="F219" s="52">
        <f t="shared" si="31"/>
        <v>771.59561866849583</v>
      </c>
    </row>
    <row r="220" spans="1:6" ht="12.75" customHeight="1" x14ac:dyDescent="0.2">
      <c r="A220" s="53">
        <v>3521</v>
      </c>
      <c r="B220" s="85" t="s">
        <v>484</v>
      </c>
      <c r="C220" s="50" t="s">
        <v>485</v>
      </c>
      <c r="D220" s="242">
        <v>187.22</v>
      </c>
      <c r="E220" s="242">
        <v>498.55</v>
      </c>
      <c r="F220" s="52">
        <f t="shared" si="31"/>
        <v>266.29099455186412</v>
      </c>
    </row>
    <row r="221" spans="1:6" ht="12.75" customHeight="1" x14ac:dyDescent="0.2">
      <c r="A221" s="53">
        <v>3522</v>
      </c>
      <c r="B221" s="85" t="s">
        <v>486</v>
      </c>
      <c r="C221" s="50" t="s">
        <v>487</v>
      </c>
      <c r="D221" s="242">
        <v>6569980.7199999997</v>
      </c>
      <c r="E221" s="242">
        <v>54788577.810000002</v>
      </c>
      <c r="F221" s="52">
        <f t="shared" si="31"/>
        <v>833.92296180132473</v>
      </c>
    </row>
    <row r="222" spans="1:6" ht="12.75" customHeight="1" x14ac:dyDescent="0.2">
      <c r="A222" s="53">
        <v>3523</v>
      </c>
      <c r="B222" s="85" t="s">
        <v>488</v>
      </c>
      <c r="C222" s="50" t="s">
        <v>489</v>
      </c>
      <c r="D222" s="242">
        <v>794442.56</v>
      </c>
      <c r="E222" s="242">
        <v>2035935.59</v>
      </c>
      <c r="F222" s="52">
        <f t="shared" si="31"/>
        <v>256.27222061214849</v>
      </c>
    </row>
    <row r="223" spans="1:6" ht="24" x14ac:dyDescent="0.2">
      <c r="A223" s="53" t="s">
        <v>490</v>
      </c>
      <c r="B223" s="85" t="s">
        <v>491</v>
      </c>
      <c r="C223" s="50" t="s">
        <v>490</v>
      </c>
      <c r="D223" s="242">
        <v>17560439.190000001</v>
      </c>
      <c r="E223" s="242">
        <v>17084391.460000001</v>
      </c>
      <c r="F223" s="52">
        <f t="shared" si="31"/>
        <v>97.289089840810533</v>
      </c>
    </row>
    <row r="224" spans="1:6" ht="24" x14ac:dyDescent="0.2">
      <c r="A224" s="53">
        <v>36</v>
      </c>
      <c r="B224" s="85" t="s">
        <v>492</v>
      </c>
      <c r="C224" s="50" t="s">
        <v>493</v>
      </c>
      <c r="D224" s="51">
        <f t="shared" ref="D224:E224" si="51">D225+D228+D231+D236+D240+D244+D247</f>
        <v>468722040.15999997</v>
      </c>
      <c r="E224" s="51">
        <f t="shared" si="51"/>
        <v>597921442.33000004</v>
      </c>
      <c r="F224" s="52">
        <f t="shared" ref="F224:F235" si="52">IF(D224&lt;&gt;0,IF(E224/D224&gt;=100,"&gt;&gt;100",E224/D224*100),"-")</f>
        <v>127.56418326859504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54975323.25</v>
      </c>
      <c r="E231" s="51">
        <f t="shared" si="55"/>
        <v>133224213.79000001</v>
      </c>
      <c r="F231" s="52">
        <f t="shared" si="52"/>
        <v>242.3345710659373</v>
      </c>
    </row>
    <row r="232" spans="1:6" ht="12.75" customHeight="1" x14ac:dyDescent="0.2">
      <c r="A232" s="53">
        <v>3631</v>
      </c>
      <c r="B232" s="85" t="s">
        <v>508</v>
      </c>
      <c r="C232" s="50" t="s">
        <v>509</v>
      </c>
      <c r="D232" s="242">
        <v>2206587.09</v>
      </c>
      <c r="E232" s="242">
        <v>6012364.8399999999</v>
      </c>
      <c r="F232" s="52">
        <f t="shared" si="52"/>
        <v>272.47348936497224</v>
      </c>
    </row>
    <row r="233" spans="1:6" ht="12.75" customHeight="1" x14ac:dyDescent="0.2">
      <c r="A233" s="53">
        <v>3632</v>
      </c>
      <c r="B233" s="85" t="s">
        <v>510</v>
      </c>
      <c r="C233" s="50" t="s">
        <v>511</v>
      </c>
      <c r="D233" s="242">
        <v>52768736.159999996</v>
      </c>
      <c r="E233" s="242">
        <v>127211848.95</v>
      </c>
      <c r="F233" s="52">
        <f t="shared" si="52"/>
        <v>241.07427656459532</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21357.97</v>
      </c>
      <c r="E236" s="51">
        <f t="shared" si="56"/>
        <v>37588.1</v>
      </c>
      <c r="F236" s="52">
        <f t="shared" ref="F236:F239" si="57">IF(D236&lt;&gt;0,IF(E236/D236&gt;=100,"&gt;&gt;100",E236/D236*100),"-")</f>
        <v>175.99097667053562</v>
      </c>
    </row>
    <row r="237" spans="1:6" ht="12.75" customHeight="1" x14ac:dyDescent="0.2">
      <c r="A237" s="53" t="s">
        <v>518</v>
      </c>
      <c r="B237" s="85" t="s">
        <v>519</v>
      </c>
      <c r="C237" s="50" t="s">
        <v>518</v>
      </c>
      <c r="D237" s="242">
        <v>21357.97</v>
      </c>
      <c r="E237" s="242">
        <v>37588.1</v>
      </c>
      <c r="F237" s="52">
        <f t="shared" si="57"/>
        <v>175.99097667053562</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409226485.53999996</v>
      </c>
      <c r="E244" s="51">
        <f t="shared" si="60"/>
        <v>457712656.86000001</v>
      </c>
      <c r="F244" s="52">
        <f t="shared" ref="F244:F251" si="61">IF(D244&lt;&gt;0,IF(E244/D244&gt;=100,"&gt;&gt;100",E244/D244*100),"-")</f>
        <v>111.84824859417873</v>
      </c>
    </row>
    <row r="245" spans="1:6" ht="12.75" customHeight="1" x14ac:dyDescent="0.2">
      <c r="A245" s="53" t="s">
        <v>534</v>
      </c>
      <c r="B245" s="85" t="s">
        <v>535</v>
      </c>
      <c r="C245" s="50" t="s">
        <v>534</v>
      </c>
      <c r="D245" s="242">
        <v>14398062.210000001</v>
      </c>
      <c r="E245" s="242">
        <v>22607950.719999999</v>
      </c>
      <c r="F245" s="52">
        <f t="shared" si="61"/>
        <v>157.02078786892531</v>
      </c>
    </row>
    <row r="246" spans="1:6" ht="12.75" customHeight="1" x14ac:dyDescent="0.2">
      <c r="A246" s="53" t="s">
        <v>536</v>
      </c>
      <c r="B246" s="85" t="s">
        <v>537</v>
      </c>
      <c r="C246" s="50" t="s">
        <v>536</v>
      </c>
      <c r="D246" s="242">
        <v>394828423.32999998</v>
      </c>
      <c r="E246" s="242">
        <v>435104706.13999999</v>
      </c>
      <c r="F246" s="52">
        <f t="shared" si="61"/>
        <v>110.20095829735561</v>
      </c>
    </row>
    <row r="247" spans="1:6" ht="24" x14ac:dyDescent="0.2">
      <c r="A247" s="53" t="s">
        <v>538</v>
      </c>
      <c r="B247" s="85" t="s">
        <v>539</v>
      </c>
      <c r="C247" s="50" t="s">
        <v>538</v>
      </c>
      <c r="D247" s="51">
        <f t="shared" ref="D247:E247" si="62">SUM(D248:D251)</f>
        <v>4498873.4000000004</v>
      </c>
      <c r="E247" s="51">
        <f t="shared" si="62"/>
        <v>6946983.5800000001</v>
      </c>
      <c r="F247" s="52">
        <f t="shared" si="61"/>
        <v>154.41607181033365</v>
      </c>
    </row>
    <row r="248" spans="1:6" ht="12.75" customHeight="1" x14ac:dyDescent="0.2">
      <c r="A248" s="53" t="s">
        <v>540</v>
      </c>
      <c r="B248" s="85" t="s">
        <v>202</v>
      </c>
      <c r="C248" s="50" t="s">
        <v>540</v>
      </c>
      <c r="D248" s="242">
        <v>1111839.1100000001</v>
      </c>
      <c r="E248" s="242">
        <v>1044068.34</v>
      </c>
      <c r="F248" s="52">
        <f t="shared" si="61"/>
        <v>93.904624384008201</v>
      </c>
    </row>
    <row r="249" spans="1:6" ht="12.75" customHeight="1" x14ac:dyDescent="0.2">
      <c r="A249" s="53" t="s">
        <v>541</v>
      </c>
      <c r="B249" s="85" t="s">
        <v>204</v>
      </c>
      <c r="C249" s="50" t="s">
        <v>541</v>
      </c>
      <c r="D249" s="242">
        <v>628032.14</v>
      </c>
      <c r="E249" s="242">
        <v>400624.96</v>
      </c>
      <c r="F249" s="52">
        <f t="shared" si="61"/>
        <v>63.790518746381352</v>
      </c>
    </row>
    <row r="250" spans="1:6" ht="24" x14ac:dyDescent="0.2">
      <c r="A250" s="53" t="s">
        <v>542</v>
      </c>
      <c r="B250" s="85" t="s">
        <v>206</v>
      </c>
      <c r="C250" s="50" t="s">
        <v>542</v>
      </c>
      <c r="D250" s="242">
        <v>1876091.31</v>
      </c>
      <c r="E250" s="242">
        <v>4448023</v>
      </c>
      <c r="F250" s="52">
        <f t="shared" si="61"/>
        <v>237.08989942499122</v>
      </c>
    </row>
    <row r="251" spans="1:6" ht="24" x14ac:dyDescent="0.2">
      <c r="A251" s="53" t="s">
        <v>543</v>
      </c>
      <c r="B251" s="85" t="s">
        <v>208</v>
      </c>
      <c r="C251" s="50" t="s">
        <v>543</v>
      </c>
      <c r="D251" s="242">
        <v>882910.84</v>
      </c>
      <c r="E251" s="242">
        <v>1054267.28</v>
      </c>
      <c r="F251" s="52">
        <f t="shared" si="61"/>
        <v>119.40812506051009</v>
      </c>
    </row>
    <row r="252" spans="1:6" ht="24" x14ac:dyDescent="0.2">
      <c r="A252" s="53">
        <v>37</v>
      </c>
      <c r="B252" s="85" t="s">
        <v>544</v>
      </c>
      <c r="C252" s="50" t="s">
        <v>545</v>
      </c>
      <c r="D252" s="51">
        <f t="shared" ref="D252:E252" si="63">D253+D259</f>
        <v>960082.01</v>
      </c>
      <c r="E252" s="51">
        <f t="shared" si="63"/>
        <v>75734.75</v>
      </c>
      <c r="F252" s="52">
        <f t="shared" ref="F252:F258" si="64">IF(D252&lt;&gt;0,IF(E252/D252&gt;=100,"&gt;&gt;100",E252/D252*100),"-")</f>
        <v>7.8883625785259746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960082.01</v>
      </c>
      <c r="E259" s="51">
        <f t="shared" si="66"/>
        <v>75734.75</v>
      </c>
      <c r="F259" s="52">
        <f t="shared" ref="F259:F262" si="67">IF(D259&lt;&gt;0,IF(E259/D259&gt;=100,"&gt;&gt;100",E259/D259*100),"-")</f>
        <v>7.8883625785259746</v>
      </c>
    </row>
    <row r="260" spans="1:6" ht="12.75" customHeight="1" x14ac:dyDescent="0.2">
      <c r="A260" s="53">
        <v>3721</v>
      </c>
      <c r="B260" s="85" t="s">
        <v>560</v>
      </c>
      <c r="C260" s="50" t="s">
        <v>561</v>
      </c>
      <c r="D260" s="242">
        <v>920932.1</v>
      </c>
      <c r="E260" s="242">
        <v>75734.75</v>
      </c>
      <c r="F260" s="52">
        <f t="shared" si="67"/>
        <v>8.2237061776867151</v>
      </c>
    </row>
    <row r="261" spans="1:6" ht="12.75" customHeight="1" x14ac:dyDescent="0.2">
      <c r="A261" s="53">
        <v>3722</v>
      </c>
      <c r="B261" s="85" t="s">
        <v>562</v>
      </c>
      <c r="C261" s="50" t="s">
        <v>563</v>
      </c>
      <c r="D261" s="242">
        <v>39149.910000000003</v>
      </c>
      <c r="E261" s="242"/>
      <c r="F261" s="52">
        <f t="shared" si="67"/>
        <v>0</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288568440.38</v>
      </c>
      <c r="E263" s="51">
        <f t="shared" si="68"/>
        <v>481341316.75999999</v>
      </c>
      <c r="F263" s="52">
        <f t="shared" ref="F263:F267" si="69">IF(D263&lt;&gt;0,IF(E263/D263&gt;=100,"&gt;&gt;100",E263/D263*100),"-")</f>
        <v>166.80317366866174</v>
      </c>
    </row>
    <row r="264" spans="1:6" ht="12.75" customHeight="1" x14ac:dyDescent="0.2">
      <c r="A264" s="53">
        <v>381</v>
      </c>
      <c r="B264" s="85" t="s">
        <v>568</v>
      </c>
      <c r="C264" s="50" t="s">
        <v>569</v>
      </c>
      <c r="D264" s="51">
        <f t="shared" ref="D264:E264" si="70">SUM(D265:D267)</f>
        <v>21427755.5</v>
      </c>
      <c r="E264" s="51">
        <f t="shared" si="70"/>
        <v>58557050.450000003</v>
      </c>
      <c r="F264" s="52">
        <f t="shared" si="69"/>
        <v>273.27664089689654</v>
      </c>
    </row>
    <row r="265" spans="1:6" ht="12.75" customHeight="1" x14ac:dyDescent="0.2">
      <c r="A265" s="53">
        <v>3811</v>
      </c>
      <c r="B265" s="85" t="s">
        <v>570</v>
      </c>
      <c r="C265" s="50" t="s">
        <v>571</v>
      </c>
      <c r="D265" s="242">
        <v>20255552.469999999</v>
      </c>
      <c r="E265" s="242">
        <v>57919996.030000001</v>
      </c>
      <c r="F265" s="52">
        <f t="shared" si="69"/>
        <v>285.94626641649927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1172203.03</v>
      </c>
      <c r="E267" s="242">
        <v>637054.42000000004</v>
      </c>
      <c r="F267" s="52">
        <f t="shared" si="69"/>
        <v>54.346764484988576</v>
      </c>
    </row>
    <row r="268" spans="1:6" ht="12.75" customHeight="1" x14ac:dyDescent="0.2">
      <c r="A268" s="53">
        <v>382</v>
      </c>
      <c r="B268" s="86" t="s">
        <v>576</v>
      </c>
      <c r="C268" s="50" t="s">
        <v>577</v>
      </c>
      <c r="D268" s="51">
        <f t="shared" ref="D268:E268" si="71">SUM(D269:D272)</f>
        <v>242948.7</v>
      </c>
      <c r="E268" s="51">
        <f t="shared" si="71"/>
        <v>17999.97</v>
      </c>
      <c r="F268" s="52">
        <f t="shared" ref="F268:F272" si="72">IF(D268&lt;&gt;0,IF(E268/D268&gt;=100,"&gt;&gt;100",E268/D268*100),"-")</f>
        <v>7.4089591753320763</v>
      </c>
    </row>
    <row r="269" spans="1:6" ht="12.75" customHeight="1" x14ac:dyDescent="0.2">
      <c r="A269" s="53">
        <v>3821</v>
      </c>
      <c r="B269" s="85" t="s">
        <v>578</v>
      </c>
      <c r="C269" s="50" t="s">
        <v>579</v>
      </c>
      <c r="D269" s="242">
        <v>57340.47</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185608.23</v>
      </c>
      <c r="E271" s="242">
        <v>17999.97</v>
      </c>
      <c r="F271" s="52">
        <f t="shared" si="72"/>
        <v>9.6978296705916538</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1467251.79</v>
      </c>
      <c r="E273" s="51">
        <f t="shared" si="73"/>
        <v>555669.44999999995</v>
      </c>
      <c r="F273" s="52">
        <f t="shared" ref="F273:F284" si="74">IF(D273&lt;&gt;0,IF(E273/D273&gt;=100,"&gt;&gt;100",E273/D273*100),"-")</f>
        <v>37.871444682306368</v>
      </c>
    </row>
    <row r="274" spans="1:6" ht="12.75" customHeight="1" x14ac:dyDescent="0.2">
      <c r="A274" s="53">
        <v>3831</v>
      </c>
      <c r="B274" s="85" t="s">
        <v>588</v>
      </c>
      <c r="C274" s="50" t="s">
        <v>589</v>
      </c>
      <c r="D274" s="242">
        <v>1461754.68</v>
      </c>
      <c r="E274" s="242">
        <v>555669.44999999995</v>
      </c>
      <c r="F274" s="52">
        <f t="shared" si="74"/>
        <v>38.013864953043971</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5497.11</v>
      </c>
      <c r="E277" s="242"/>
      <c r="F277" s="52">
        <f t="shared" si="74"/>
        <v>0</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265430484.38999999</v>
      </c>
      <c r="E279" s="51">
        <f t="shared" si="75"/>
        <v>422210596.88999999</v>
      </c>
      <c r="F279" s="52">
        <f t="shared" si="74"/>
        <v>159.06635511753851</v>
      </c>
    </row>
    <row r="280" spans="1:6" ht="24" x14ac:dyDescent="0.2">
      <c r="A280" s="53">
        <v>3861</v>
      </c>
      <c r="B280" s="85" t="s">
        <v>599</v>
      </c>
      <c r="C280" s="50" t="s">
        <v>600</v>
      </c>
      <c r="D280" s="242">
        <v>4539849.4800000004</v>
      </c>
      <c r="E280" s="242">
        <v>134244279.81999999</v>
      </c>
      <c r="F280" s="52">
        <f t="shared" si="74"/>
        <v>2957.0205006003848</v>
      </c>
    </row>
    <row r="281" spans="1:6" ht="24" x14ac:dyDescent="0.2">
      <c r="A281" s="53">
        <v>3862</v>
      </c>
      <c r="B281" s="85" t="s">
        <v>601</v>
      </c>
      <c r="C281" s="50" t="s">
        <v>602</v>
      </c>
      <c r="D281" s="242">
        <v>260639.44</v>
      </c>
      <c r="E281" s="242">
        <v>679568.76</v>
      </c>
      <c r="F281" s="52">
        <f t="shared" si="74"/>
        <v>260.73136130126738</v>
      </c>
    </row>
    <row r="282" spans="1:6" ht="12.75" customHeight="1" x14ac:dyDescent="0.2">
      <c r="A282" s="53">
        <v>3863</v>
      </c>
      <c r="B282" s="85" t="s">
        <v>603</v>
      </c>
      <c r="C282" s="50" t="s">
        <v>604</v>
      </c>
      <c r="D282" s="242">
        <v>0</v>
      </c>
      <c r="E282" s="242">
        <v>786938.67</v>
      </c>
      <c r="F282" s="52" t="str">
        <f t="shared" si="74"/>
        <v>-</v>
      </c>
    </row>
    <row r="283" spans="1:6" ht="12.75" customHeight="1" x14ac:dyDescent="0.2">
      <c r="A283" s="53" t="s">
        <v>605</v>
      </c>
      <c r="B283" s="85" t="s">
        <v>606</v>
      </c>
      <c r="C283" s="50" t="s">
        <v>605</v>
      </c>
      <c r="D283" s="242">
        <v>260629995.47</v>
      </c>
      <c r="E283" s="242">
        <v>286499809.63999999</v>
      </c>
      <c r="F283" s="52">
        <f t="shared" si="74"/>
        <v>109.92587753506588</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1050858243.8299999</v>
      </c>
      <c r="E289" s="51">
        <f t="shared" si="79"/>
        <v>1523320590.6500001</v>
      </c>
      <c r="F289" s="52">
        <f t="shared" si="76"/>
        <v>144.95966507319247</v>
      </c>
    </row>
    <row r="290" spans="1:6" ht="12.75" customHeight="1" x14ac:dyDescent="0.2">
      <c r="A290" s="53" t="s">
        <v>609</v>
      </c>
      <c r="B290" s="85" t="s">
        <v>620</v>
      </c>
      <c r="C290" s="50" t="s">
        <v>621</v>
      </c>
      <c r="D290" s="51">
        <f>IF(D6&gt;=D289,D6-D289,0)</f>
        <v>0</v>
      </c>
      <c r="E290" s="51">
        <f>IF(E6&gt;=E289,E6-E289,0)</f>
        <v>378127633.79999971</v>
      </c>
      <c r="F290" s="52" t="str">
        <f t="shared" si="76"/>
        <v>-</v>
      </c>
    </row>
    <row r="291" spans="1:6" ht="12.75" customHeight="1" x14ac:dyDescent="0.2">
      <c r="A291" s="53" t="s">
        <v>609</v>
      </c>
      <c r="B291" s="85" t="s">
        <v>622</v>
      </c>
      <c r="C291" s="50" t="s">
        <v>623</v>
      </c>
      <c r="D291" s="51">
        <f>IF(D289&gt;=D6,D289-D6,0)</f>
        <v>156745620.51999998</v>
      </c>
      <c r="E291" s="51">
        <f>IF(E289&gt;=E6,E289-E6,0)</f>
        <v>0</v>
      </c>
      <c r="F291" s="52">
        <f t="shared" si="76"/>
        <v>0</v>
      </c>
    </row>
    <row r="292" spans="1:6" ht="12.75" customHeight="1" x14ac:dyDescent="0.2">
      <c r="A292" s="53">
        <v>92211</v>
      </c>
      <c r="B292" s="85" t="s">
        <v>624</v>
      </c>
      <c r="C292" s="50" t="s">
        <v>625</v>
      </c>
      <c r="D292" s="242">
        <v>19336124.239999998</v>
      </c>
      <c r="E292" s="242">
        <v>0</v>
      </c>
      <c r="F292" s="52">
        <f t="shared" si="76"/>
        <v>0</v>
      </c>
    </row>
    <row r="293" spans="1:6" ht="12.75" customHeight="1" x14ac:dyDescent="0.2">
      <c r="A293" s="53">
        <v>92221</v>
      </c>
      <c r="B293" s="85" t="s">
        <v>626</v>
      </c>
      <c r="C293" s="50" t="s">
        <v>627</v>
      </c>
      <c r="D293" s="242">
        <v>0</v>
      </c>
      <c r="E293" s="242">
        <v>143985607.78</v>
      </c>
      <c r="F293" s="52" t="str">
        <f t="shared" si="76"/>
        <v>-</v>
      </c>
    </row>
    <row r="294" spans="1:6" ht="12.75" customHeight="1" x14ac:dyDescent="0.2">
      <c r="A294" s="53">
        <v>96</v>
      </c>
      <c r="B294" s="85" t="s">
        <v>628</v>
      </c>
      <c r="C294" s="50" t="s">
        <v>629</v>
      </c>
      <c r="D294" s="242">
        <v>2052050.66</v>
      </c>
      <c r="E294" s="242">
        <v>13332621.6</v>
      </c>
      <c r="F294" s="52">
        <f t="shared" si="76"/>
        <v>649.72185433277764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57340.47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57340.47</v>
      </c>
      <c r="E311" s="51">
        <f t="shared" si="85"/>
        <v>0</v>
      </c>
      <c r="F311" s="52">
        <f t="shared" si="81"/>
        <v>0</v>
      </c>
    </row>
    <row r="312" spans="1:6" ht="12.75" customHeight="1" x14ac:dyDescent="0.2">
      <c r="A312" s="53">
        <v>721</v>
      </c>
      <c r="B312" s="85" t="s">
        <v>663</v>
      </c>
      <c r="C312" s="50" t="s">
        <v>664</v>
      </c>
      <c r="D312" s="51">
        <f t="shared" ref="D312:E312" si="86">SUM(D313:D316)</f>
        <v>56584.36</v>
      </c>
      <c r="E312" s="51">
        <f t="shared" si="86"/>
        <v>0</v>
      </c>
      <c r="F312" s="52">
        <f t="shared" si="81"/>
        <v>0</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56584.36</v>
      </c>
      <c r="E316" s="242"/>
      <c r="F316" s="52">
        <f t="shared" si="81"/>
        <v>0</v>
      </c>
    </row>
    <row r="317" spans="1:6" ht="12.75" customHeight="1" x14ac:dyDescent="0.2">
      <c r="A317" s="53">
        <v>722</v>
      </c>
      <c r="B317" s="85" t="s">
        <v>673</v>
      </c>
      <c r="C317" s="50" t="s">
        <v>674</v>
      </c>
      <c r="D317" s="51">
        <f t="shared" ref="D317:E317" si="87">SUM(D318:D325)</f>
        <v>756.11</v>
      </c>
      <c r="E317" s="51">
        <f t="shared" si="87"/>
        <v>0</v>
      </c>
      <c r="F317" s="52">
        <f t="shared" si="81"/>
        <v>0</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756.11</v>
      </c>
      <c r="E323" s="242"/>
      <c r="F323" s="52">
        <f t="shared" si="81"/>
        <v>0</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6633753.2599999998</v>
      </c>
      <c r="E350" s="51">
        <f t="shared" si="95"/>
        <v>2087875.27</v>
      </c>
      <c r="F350" s="52">
        <f t="shared" si="81"/>
        <v>31.473514135495602</v>
      </c>
    </row>
    <row r="351" spans="1:6" ht="12.75" customHeight="1" x14ac:dyDescent="0.2">
      <c r="A351" s="53">
        <v>41</v>
      </c>
      <c r="B351" s="85" t="s">
        <v>741</v>
      </c>
      <c r="C351" s="50" t="s">
        <v>742</v>
      </c>
      <c r="D351" s="51">
        <f t="shared" ref="D351:E351" si="96">D352+D356</f>
        <v>38767.93</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38767.93</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6416.75</v>
      </c>
      <c r="E359" s="242"/>
      <c r="F359" s="52">
        <f t="shared" si="81"/>
        <v>0</v>
      </c>
    </row>
    <row r="360" spans="1:6" ht="12.75" customHeight="1" x14ac:dyDescent="0.2">
      <c r="A360" s="53">
        <v>4124</v>
      </c>
      <c r="B360" s="85" t="s">
        <v>655</v>
      </c>
      <c r="C360" s="50" t="s">
        <v>754</v>
      </c>
      <c r="D360" s="242">
        <v>32351.18</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2862582.38</v>
      </c>
      <c r="E363" s="51">
        <f t="shared" si="99"/>
        <v>2087875.27</v>
      </c>
      <c r="F363" s="52">
        <f t="shared" si="81"/>
        <v>72.936775010820838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196642.63999999998</v>
      </c>
      <c r="E369" s="51">
        <f t="shared" si="101"/>
        <v>202660.65</v>
      </c>
      <c r="F369" s="52">
        <f t="shared" si="81"/>
        <v>103.06037896968836</v>
      </c>
    </row>
    <row r="370" spans="1:6" ht="12.75" customHeight="1" x14ac:dyDescent="0.2">
      <c r="A370" s="53">
        <v>4221</v>
      </c>
      <c r="B370" s="85" t="s">
        <v>675</v>
      </c>
      <c r="C370" s="50" t="s">
        <v>767</v>
      </c>
      <c r="D370" s="242">
        <v>146940.26999999999</v>
      </c>
      <c r="E370" s="242">
        <v>148669.9</v>
      </c>
      <c r="F370" s="52">
        <f t="shared" si="81"/>
        <v>101.17709733349476</v>
      </c>
    </row>
    <row r="371" spans="1:6" ht="12.75" customHeight="1" x14ac:dyDescent="0.2">
      <c r="A371" s="53">
        <v>4222</v>
      </c>
      <c r="B371" s="85" t="s">
        <v>768</v>
      </c>
      <c r="C371" s="50" t="s">
        <v>769</v>
      </c>
      <c r="D371" s="242">
        <v>35801.32</v>
      </c>
      <c r="E371" s="242">
        <v>17138.990000000002</v>
      </c>
      <c r="F371" s="52">
        <f t="shared" si="81"/>
        <v>47.872508611414332</v>
      </c>
    </row>
    <row r="372" spans="1:6" ht="12.75" customHeight="1" x14ac:dyDescent="0.2">
      <c r="A372" s="53">
        <v>4223</v>
      </c>
      <c r="B372" s="85" t="s">
        <v>679</v>
      </c>
      <c r="C372" s="50" t="s">
        <v>770</v>
      </c>
      <c r="D372" s="242">
        <v>7330.28</v>
      </c>
      <c r="E372" s="242">
        <v>5818.75</v>
      </c>
      <c r="F372" s="52">
        <f t="shared" si="81"/>
        <v>79.379641705364605</v>
      </c>
    </row>
    <row r="373" spans="1:6" ht="12.75" customHeight="1" x14ac:dyDescent="0.2">
      <c r="A373" s="53">
        <v>4224</v>
      </c>
      <c r="B373" s="85" t="s">
        <v>681</v>
      </c>
      <c r="C373" s="50" t="s">
        <v>771</v>
      </c>
      <c r="D373" s="242">
        <v>6570.77</v>
      </c>
      <c r="E373" s="242"/>
      <c r="F373" s="52">
        <f t="shared" si="81"/>
        <v>0</v>
      </c>
    </row>
    <row r="374" spans="1:6" ht="12.75" customHeight="1" x14ac:dyDescent="0.2">
      <c r="A374" s="53">
        <v>4225</v>
      </c>
      <c r="B374" s="85" t="s">
        <v>683</v>
      </c>
      <c r="C374" s="50" t="s">
        <v>772</v>
      </c>
      <c r="D374" s="242">
        <v>0</v>
      </c>
      <c r="E374" s="242">
        <v>16820.86</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14212.15</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1753459.42</v>
      </c>
      <c r="E378" s="51">
        <f t="shared" si="102"/>
        <v>0</v>
      </c>
      <c r="F378" s="52">
        <f t="shared" si="81"/>
        <v>0</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1753459.42</v>
      </c>
      <c r="E381" s="242"/>
      <c r="F381" s="52">
        <f t="shared" si="81"/>
        <v>0</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912480.32</v>
      </c>
      <c r="E391" s="51">
        <f t="shared" si="105"/>
        <v>1885214.62</v>
      </c>
      <c r="F391" s="52">
        <f t="shared" si="81"/>
        <v>206.60331830499098</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912480.32</v>
      </c>
      <c r="E393" s="242">
        <v>1885214.62</v>
      </c>
      <c r="F393" s="52">
        <f t="shared" si="81"/>
        <v>206.60331830499098</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3732402.95</v>
      </c>
      <c r="E402" s="51">
        <f t="shared" si="109"/>
        <v>0</v>
      </c>
      <c r="F402" s="52">
        <f t="shared" si="81"/>
        <v>0</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3732402.95</v>
      </c>
      <c r="E405" s="242"/>
      <c r="F405" s="52">
        <f t="shared" si="81"/>
        <v>0</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6576412.79</v>
      </c>
      <c r="E408" s="51">
        <f t="shared" si="111"/>
        <v>2087875.27</v>
      </c>
      <c r="F408" s="52">
        <f t="shared" si="81"/>
        <v>31.747935183977404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894169963.77999997</v>
      </c>
      <c r="E412" s="51">
        <f>E6+E298</f>
        <v>1901448224.4499998</v>
      </c>
      <c r="F412" s="52">
        <f t="shared" si="81"/>
        <v>212.64952989606672</v>
      </c>
    </row>
    <row r="413" spans="1:6" ht="12.75" customHeight="1" x14ac:dyDescent="0.2">
      <c r="A413" s="53" t="s">
        <v>609</v>
      </c>
      <c r="B413" s="85" t="s">
        <v>832</v>
      </c>
      <c r="C413" s="50" t="s">
        <v>833</v>
      </c>
      <c r="D413" s="51">
        <f t="shared" ref="D413:E413" si="112">D289+D350</f>
        <v>1057491997.0899999</v>
      </c>
      <c r="E413" s="51">
        <f t="shared" si="112"/>
        <v>1525408465.9200001</v>
      </c>
      <c r="F413" s="52">
        <f t="shared" si="81"/>
        <v>144.24775507688094</v>
      </c>
    </row>
    <row r="414" spans="1:6" ht="12.75" customHeight="1" x14ac:dyDescent="0.2">
      <c r="A414" s="53" t="s">
        <v>609</v>
      </c>
      <c r="B414" s="85" t="s">
        <v>834</v>
      </c>
      <c r="C414" s="50" t="s">
        <v>835</v>
      </c>
      <c r="D414" s="51">
        <f t="shared" ref="D414:E414" si="113">IF(D412&gt;=D413,D412-D413,0)</f>
        <v>0</v>
      </c>
      <c r="E414" s="51">
        <f t="shared" si="113"/>
        <v>376039758.52999973</v>
      </c>
      <c r="F414" s="52" t="str">
        <f t="shared" si="81"/>
        <v>-</v>
      </c>
    </row>
    <row r="415" spans="1:6" ht="12.75" customHeight="1" x14ac:dyDescent="0.2">
      <c r="A415" s="53" t="s">
        <v>609</v>
      </c>
      <c r="B415" s="85" t="s">
        <v>836</v>
      </c>
      <c r="C415" s="50" t="s">
        <v>837</v>
      </c>
      <c r="D415" s="51">
        <f t="shared" ref="D415:E415" si="114">IF(D413&gt;=D412,D413-D412,0)</f>
        <v>163322033.30999994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19336124.239999998</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143985607.78</v>
      </c>
      <c r="F417" s="52" t="str">
        <f t="shared" si="81"/>
        <v>-</v>
      </c>
    </row>
    <row r="418" spans="1:6" ht="12.75" customHeight="1" x14ac:dyDescent="0.2">
      <c r="A418" s="55" t="s">
        <v>843</v>
      </c>
      <c r="B418" s="233" t="s">
        <v>844</v>
      </c>
      <c r="C418" s="56" t="s">
        <v>845</v>
      </c>
      <c r="D418" s="62">
        <f t="shared" ref="D418:E418" si="117">D294+D411</f>
        <v>2052050.66</v>
      </c>
      <c r="E418" s="62">
        <f t="shared" si="117"/>
        <v>13332621.6</v>
      </c>
      <c r="F418" s="57">
        <f t="shared" si="81"/>
        <v>649.72185433277764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5812721.1200000001</v>
      </c>
      <c r="E420" s="51">
        <f t="shared" si="118"/>
        <v>47931301.939999998</v>
      </c>
      <c r="F420" s="52">
        <f t="shared" ref="F420:F647" si="119">IF(D420&lt;&gt;0,IF(E420/D420&gt;=100,"&gt;&gt;100",E420/D420*100),"-")</f>
        <v>824.59318020748253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5812721.1200000001</v>
      </c>
      <c r="E484" s="51">
        <f t="shared" si="137"/>
        <v>47931301.939999998</v>
      </c>
      <c r="F484" s="52">
        <f t="shared" si="119"/>
        <v>824.59318020748253</v>
      </c>
    </row>
    <row r="485" spans="1:6" ht="24" x14ac:dyDescent="0.2">
      <c r="A485" s="53">
        <v>841</v>
      </c>
      <c r="B485" s="85" t="s">
        <v>977</v>
      </c>
      <c r="C485" s="50" t="s">
        <v>978</v>
      </c>
      <c r="D485" s="51">
        <f t="shared" ref="D485:E485" si="138">SUM(D486:D489)</f>
        <v>5812721.1200000001</v>
      </c>
      <c r="E485" s="51">
        <f t="shared" si="138"/>
        <v>47931301.939999998</v>
      </c>
      <c r="F485" s="52">
        <f t="shared" si="119"/>
        <v>824.59318020748253</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5812721.1200000001</v>
      </c>
      <c r="E487" s="242">
        <v>47931301.939999998</v>
      </c>
      <c r="F487" s="52">
        <f t="shared" si="119"/>
        <v>824.59318020748253</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5939290.2199999997</v>
      </c>
      <c r="E528" s="51">
        <f t="shared" si="148"/>
        <v>447931301.94</v>
      </c>
      <c r="F528" s="52">
        <f t="shared" si="119"/>
        <v>7541.8321945547232</v>
      </c>
    </row>
    <row r="529" spans="1:6" ht="24" x14ac:dyDescent="0.2">
      <c r="A529" s="53">
        <v>51</v>
      </c>
      <c r="B529" s="85" t="s">
        <v>1065</v>
      </c>
      <c r="C529" s="50" t="s">
        <v>1066</v>
      </c>
      <c r="D529" s="51">
        <f t="shared" ref="D529:E529" si="149">D530+D535+D538+D542+D543+D550+D555+D563</f>
        <v>5812721.1200000001</v>
      </c>
      <c r="E529" s="51">
        <f t="shared" si="149"/>
        <v>447931301.94</v>
      </c>
      <c r="F529" s="52">
        <f t="shared" si="119"/>
        <v>7706.051824829332</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5812721.1200000001</v>
      </c>
      <c r="E538" s="51">
        <f t="shared" si="152"/>
        <v>23931301.940000001</v>
      </c>
      <c r="F538" s="52">
        <f t="shared" si="119"/>
        <v>411.7056615301716</v>
      </c>
    </row>
    <row r="539" spans="1:6" ht="12.75" customHeight="1" x14ac:dyDescent="0.2">
      <c r="A539" s="53">
        <v>5132</v>
      </c>
      <c r="B539" s="85" t="s">
        <v>1085</v>
      </c>
      <c r="C539" s="50" t="s">
        <v>1086</v>
      </c>
      <c r="D539" s="242">
        <v>5812721.1200000001</v>
      </c>
      <c r="E539" s="242">
        <v>23931301.940000001</v>
      </c>
      <c r="F539" s="52">
        <f t="shared" si="119"/>
        <v>411.7056615301716</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v>400000000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24000000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v>24000000</v>
      </c>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126569.1</v>
      </c>
      <c r="E580" s="51">
        <f t="shared" si="162"/>
        <v>0</v>
      </c>
      <c r="F580" s="52">
        <f t="shared" si="119"/>
        <v>0</v>
      </c>
    </row>
    <row r="581" spans="1:6" ht="24" x14ac:dyDescent="0.2">
      <c r="A581" s="53">
        <v>531</v>
      </c>
      <c r="B581" s="232" t="s">
        <v>1164</v>
      </c>
      <c r="C581" s="50" t="s">
        <v>1165</v>
      </c>
      <c r="D581" s="51">
        <f t="shared" ref="D581:E581" si="163">SUM(D582:D584)</f>
        <v>126569.1</v>
      </c>
      <c r="E581" s="51">
        <f t="shared" si="163"/>
        <v>0</v>
      </c>
      <c r="F581" s="52">
        <f t="shared" si="119"/>
        <v>0</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126569.1</v>
      </c>
      <c r="E584" s="242"/>
      <c r="F584" s="52">
        <f t="shared" si="119"/>
        <v>0</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126569.09999999963</v>
      </c>
      <c r="E636" s="51">
        <f t="shared" si="179"/>
        <v>400000000</v>
      </c>
      <c r="F636" s="52" t="str">
        <f t="shared" si="119"/>
        <v>&gt;&gt;100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899982684.89999998</v>
      </c>
      <c r="E639" s="51">
        <f t="shared" si="180"/>
        <v>1949379526.3899999</v>
      </c>
      <c r="F639" s="52">
        <f t="shared" si="119"/>
        <v>216.60189235825152</v>
      </c>
    </row>
    <row r="640" spans="1:6" ht="12.75" customHeight="1" x14ac:dyDescent="0.2">
      <c r="A640" s="53" t="s">
        <v>609</v>
      </c>
      <c r="B640" s="85" t="s">
        <v>1278</v>
      </c>
      <c r="C640" s="50" t="s">
        <v>1279</v>
      </c>
      <c r="D640" s="51">
        <f t="shared" ref="D640:E640" si="181">D413+D528</f>
        <v>1063431287.3099999</v>
      </c>
      <c r="E640" s="51">
        <f t="shared" si="181"/>
        <v>1973339767.8600001</v>
      </c>
      <c r="F640" s="52">
        <f t="shared" si="119"/>
        <v>185.5634483777186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163448602.40999997</v>
      </c>
      <c r="E642" s="51">
        <f t="shared" si="183"/>
        <v>23960241.470000267</v>
      </c>
      <c r="F642" s="52">
        <f t="shared" si="119"/>
        <v>14.659190177654496</v>
      </c>
    </row>
    <row r="643" spans="1:6" ht="24" x14ac:dyDescent="0.2">
      <c r="A643" s="60" t="s">
        <v>1284</v>
      </c>
      <c r="B643" s="85" t="s">
        <v>1285</v>
      </c>
      <c r="C643" s="61" t="s">
        <v>1284</v>
      </c>
      <c r="D643" s="51">
        <f t="shared" ref="D643:E643" si="184">IF(D416-D417+D637-D638&gt;=0,D416-D417+D637-D638,0)</f>
        <v>19336124.239999998</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143985607.78</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144112478.16999996</v>
      </c>
      <c r="E646" s="51">
        <f t="shared" si="187"/>
        <v>167945849.25000027</v>
      </c>
      <c r="F646" s="52">
        <f t="shared" si="119"/>
        <v>116.53803430670706</v>
      </c>
    </row>
    <row r="647" spans="1:6" ht="24" x14ac:dyDescent="0.2">
      <c r="A647" s="55" t="s">
        <v>1292</v>
      </c>
      <c r="B647" s="233" t="s">
        <v>1293</v>
      </c>
      <c r="C647" s="56" t="s">
        <v>1292</v>
      </c>
      <c r="D647" s="243">
        <v>1416489.39</v>
      </c>
      <c r="E647" s="243">
        <v>1567356.95</v>
      </c>
      <c r="F647" s="57">
        <f t="shared" si="119"/>
        <v>110.6508076280049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18913518.649999999</v>
      </c>
      <c r="E650" s="242">
        <v>20729999.59</v>
      </c>
      <c r="F650" s="52">
        <f t="shared" si="188"/>
        <v>109.60414068695781</v>
      </c>
    </row>
    <row r="651" spans="1:6" ht="12.75" customHeight="1" x14ac:dyDescent="0.2">
      <c r="A651" s="53" t="s">
        <v>1299</v>
      </c>
      <c r="B651" s="85" t="s">
        <v>1300</v>
      </c>
      <c r="C651" s="50" t="s">
        <v>1299</v>
      </c>
      <c r="D651" s="242">
        <v>18913518.649999999</v>
      </c>
      <c r="E651" s="242">
        <v>20729999.59</v>
      </c>
      <c r="F651" s="52">
        <f t="shared" si="188"/>
        <v>109.60414068695781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684</v>
      </c>
      <c r="E653" s="262">
        <v>669</v>
      </c>
      <c r="F653" s="52">
        <f t="shared" si="188"/>
        <v>97.807017543859658</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493</v>
      </c>
      <c r="E655" s="262">
        <v>498</v>
      </c>
      <c r="F655" s="52">
        <f t="shared" si="188"/>
        <v>101.01419878296144</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80530344.049999997</v>
      </c>
      <c r="E670" s="242">
        <v>34408826.789999999</v>
      </c>
      <c r="F670" s="52">
        <f t="shared" si="188"/>
        <v>42.727778200768782</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21020.26</v>
      </c>
      <c r="E716" s="242">
        <v>15561.11</v>
      </c>
      <c r="F716" s="52">
        <f t="shared" si="188"/>
        <v>74.029103350767315</v>
      </c>
    </row>
    <row r="717" spans="1:6" ht="12.75" customHeight="1" x14ac:dyDescent="0.2">
      <c r="A717" s="53">
        <v>31215</v>
      </c>
      <c r="B717" s="85" t="s">
        <v>1414</v>
      </c>
      <c r="C717" s="50" t="s">
        <v>1415</v>
      </c>
      <c r="D717" s="242">
        <v>52184.21</v>
      </c>
      <c r="E717" s="242">
        <v>58580.32</v>
      </c>
      <c r="F717" s="52">
        <f t="shared" si="188"/>
        <v>112.25679185332116</v>
      </c>
    </row>
    <row r="718" spans="1:6" ht="12.75" customHeight="1" x14ac:dyDescent="0.2">
      <c r="A718" s="53">
        <v>32121</v>
      </c>
      <c r="B718" s="85" t="s">
        <v>1416</v>
      </c>
      <c r="C718" s="50" t="s">
        <v>1417</v>
      </c>
      <c r="D718" s="242">
        <v>413049.59</v>
      </c>
      <c r="E718" s="242">
        <v>406083.03</v>
      </c>
      <c r="F718" s="52">
        <f t="shared" si="188"/>
        <v>98.313384114483696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45801.61</v>
      </c>
      <c r="E720" s="242">
        <v>24421.56</v>
      </c>
      <c r="F720" s="52">
        <f t="shared" si="188"/>
        <v>53.320309045904722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445604.34</v>
      </c>
      <c r="E722" s="242">
        <v>323514.74</v>
      </c>
      <c r="F722" s="52">
        <f t="shared" si="188"/>
        <v>72.601344053336632</v>
      </c>
    </row>
    <row r="723" spans="1:6" ht="12.75" customHeight="1" x14ac:dyDescent="0.2">
      <c r="A723" s="53" t="s">
        <v>1426</v>
      </c>
      <c r="B723" s="85" t="s">
        <v>1427</v>
      </c>
      <c r="C723" s="50" t="s">
        <v>1426</v>
      </c>
      <c r="D723" s="242">
        <v>100532.89</v>
      </c>
      <c r="E723" s="242">
        <v>103003.88</v>
      </c>
      <c r="F723" s="52">
        <f t="shared" si="188"/>
        <v>102.45789213858272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23488.54</v>
      </c>
      <c r="E726" s="242">
        <v>18975.240000000002</v>
      </c>
      <c r="F726" s="52">
        <f t="shared" si="190"/>
        <v>80.78509775405368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265861.32</v>
      </c>
      <c r="E759" s="242">
        <v>769700.77</v>
      </c>
      <c r="F759" s="52">
        <f t="shared" si="190"/>
        <v>289.51212985777698</v>
      </c>
    </row>
    <row r="760" spans="1:6" ht="12.75" customHeight="1" x14ac:dyDescent="0.2">
      <c r="A760" s="53">
        <v>35232</v>
      </c>
      <c r="B760" s="85" t="s">
        <v>1500</v>
      </c>
      <c r="C760" s="50" t="s">
        <v>1501</v>
      </c>
      <c r="D760" s="242">
        <v>528581.24</v>
      </c>
      <c r="E760" s="242">
        <v>1266234.82</v>
      </c>
      <c r="F760" s="52">
        <f t="shared" si="190"/>
        <v>239.55349228814856</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1043284.02</v>
      </c>
      <c r="E762" s="242">
        <v>680950.92</v>
      </c>
      <c r="F762" s="52">
        <f t="shared" si="190"/>
        <v>65.269946337335824</v>
      </c>
    </row>
    <row r="763" spans="1:6" ht="12.75" customHeight="1" x14ac:dyDescent="0.2">
      <c r="A763" s="53">
        <v>36315</v>
      </c>
      <c r="B763" s="85" t="s">
        <v>1506</v>
      </c>
      <c r="C763" s="50" t="s">
        <v>1507</v>
      </c>
      <c r="D763" s="242">
        <v>88307.27</v>
      </c>
      <c r="E763" s="242">
        <v>51446.720000000001</v>
      </c>
      <c r="F763" s="52">
        <f t="shared" si="190"/>
        <v>58.258759443022079</v>
      </c>
    </row>
    <row r="764" spans="1:6" ht="12.75" customHeight="1" x14ac:dyDescent="0.2">
      <c r="A764" s="53">
        <v>36316</v>
      </c>
      <c r="B764" s="85" t="s">
        <v>1508</v>
      </c>
      <c r="C764" s="50" t="s">
        <v>1509</v>
      </c>
      <c r="D764" s="242">
        <v>172.81</v>
      </c>
      <c r="E764" s="242">
        <v>48333.26</v>
      </c>
      <c r="F764" s="52" t="str">
        <f t="shared" si="190"/>
        <v>&gt;&gt;100</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1074822.99</v>
      </c>
      <c r="E766" s="242">
        <v>5231633.9400000004</v>
      </c>
      <c r="F766" s="52">
        <f t="shared" si="190"/>
        <v>486.74376978110604</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v>1200532.1299999999</v>
      </c>
      <c r="F769" s="52" t="str">
        <f t="shared" si="190"/>
        <v>-</v>
      </c>
    </row>
    <row r="770" spans="1:6" ht="12.75" customHeight="1" x14ac:dyDescent="0.2">
      <c r="A770" s="53">
        <v>36325</v>
      </c>
      <c r="B770" s="85" t="s">
        <v>1520</v>
      </c>
      <c r="C770" s="50" t="s">
        <v>1521</v>
      </c>
      <c r="D770" s="242">
        <v>0</v>
      </c>
      <c r="E770" s="242">
        <v>26443473.739999998</v>
      </c>
      <c r="F770" s="52" t="str">
        <f t="shared" si="190"/>
        <v>-</v>
      </c>
    </row>
    <row r="771" spans="1:6" ht="12.75" customHeight="1" x14ac:dyDescent="0.2">
      <c r="A771" s="53">
        <v>36326</v>
      </c>
      <c r="B771" s="85" t="s">
        <v>1522</v>
      </c>
      <c r="C771" s="50" t="s">
        <v>1523</v>
      </c>
      <c r="D771" s="242">
        <v>0</v>
      </c>
      <c r="E771" s="242">
        <v>1210705.99</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52768736.159999996</v>
      </c>
      <c r="E773" s="242">
        <v>98357137.090000004</v>
      </c>
      <c r="F773" s="52">
        <f t="shared" si="190"/>
        <v>186.39282318941937</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116735.96</v>
      </c>
      <c r="E791" s="242">
        <v>890107.23</v>
      </c>
      <c r="F791" s="52">
        <f t="shared" si="190"/>
        <v>762.49617512889768</v>
      </c>
    </row>
    <row r="792" spans="1:6" ht="24" x14ac:dyDescent="0.2">
      <c r="A792" s="53" t="s">
        <v>1564</v>
      </c>
      <c r="B792" s="85" t="s">
        <v>1565</v>
      </c>
      <c r="C792" s="50" t="s">
        <v>1564</v>
      </c>
      <c r="D792" s="242">
        <v>143700</v>
      </c>
      <c r="E792" s="242">
        <v>110914.37</v>
      </c>
      <c r="F792" s="52">
        <f t="shared" si="190"/>
        <v>77.184669450243561</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53453.35</v>
      </c>
      <c r="E794" s="242">
        <v>18731.22</v>
      </c>
      <c r="F794" s="52">
        <f t="shared" si="190"/>
        <v>35.042181640626829</v>
      </c>
    </row>
    <row r="795" spans="1:6" ht="12.75" customHeight="1" x14ac:dyDescent="0.2">
      <c r="A795" s="53" t="s">
        <v>1570</v>
      </c>
      <c r="B795" s="85" t="s">
        <v>1571</v>
      </c>
      <c r="C795" s="50" t="s">
        <v>1570</v>
      </c>
      <c r="D795" s="242">
        <v>1346853.78</v>
      </c>
      <c r="E795" s="242">
        <v>3144996.52</v>
      </c>
      <c r="F795" s="52">
        <f t="shared" si="190"/>
        <v>233.50690080106543</v>
      </c>
    </row>
    <row r="796" spans="1:6" ht="12.75" customHeight="1" x14ac:dyDescent="0.2">
      <c r="A796" s="53" t="s">
        <v>1572</v>
      </c>
      <c r="B796" s="85" t="s">
        <v>1573</v>
      </c>
      <c r="C796" s="50" t="s">
        <v>1572</v>
      </c>
      <c r="D796" s="242">
        <v>392746.57</v>
      </c>
      <c r="E796" s="242">
        <v>354285.75</v>
      </c>
      <c r="F796" s="52">
        <f t="shared" si="190"/>
        <v>90.207216831963677</v>
      </c>
    </row>
    <row r="797" spans="1:6" ht="24" x14ac:dyDescent="0.2">
      <c r="A797" s="53" t="s">
        <v>1574</v>
      </c>
      <c r="B797" s="85" t="s">
        <v>1575</v>
      </c>
      <c r="C797" s="50" t="s">
        <v>1574</v>
      </c>
      <c r="D797" s="242">
        <v>12344572.550000001</v>
      </c>
      <c r="E797" s="242">
        <v>18088915.629999999</v>
      </c>
      <c r="F797" s="52">
        <f t="shared" si="190"/>
        <v>146.5333494273157</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v>326195.73</v>
      </c>
      <c r="F799" s="52" t="str">
        <f t="shared" si="190"/>
        <v>-</v>
      </c>
    </row>
    <row r="800" spans="1:6" ht="24" x14ac:dyDescent="0.2">
      <c r="A800" s="53" t="s">
        <v>1580</v>
      </c>
      <c r="B800" s="85" t="s">
        <v>1581</v>
      </c>
      <c r="C800" s="50" t="s">
        <v>1580</v>
      </c>
      <c r="D800" s="242">
        <v>829091.03</v>
      </c>
      <c r="E800" s="242">
        <v>96866.33</v>
      </c>
      <c r="F800" s="52">
        <f t="shared" si="190"/>
        <v>11.683437221604001</v>
      </c>
    </row>
    <row r="801" spans="1:6" ht="24" x14ac:dyDescent="0.2">
      <c r="A801" s="53" t="s">
        <v>1582</v>
      </c>
      <c r="B801" s="85" t="s">
        <v>1583</v>
      </c>
      <c r="C801" s="50" t="s">
        <v>1582</v>
      </c>
      <c r="D801" s="242">
        <v>1702578.11</v>
      </c>
      <c r="E801" s="242">
        <v>3442889.11</v>
      </c>
      <c r="F801" s="52">
        <f t="shared" si="190"/>
        <v>202.21622078766183</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505651.87</v>
      </c>
      <c r="E803" s="242">
        <v>4500819.12</v>
      </c>
      <c r="F803" s="52">
        <f t="shared" si="190"/>
        <v>890.10233859117352</v>
      </c>
    </row>
    <row r="804" spans="1:6" ht="12.75" customHeight="1" x14ac:dyDescent="0.2">
      <c r="A804" s="53" t="s">
        <v>1588</v>
      </c>
      <c r="B804" s="85" t="s">
        <v>1589</v>
      </c>
      <c r="C804" s="50" t="s">
        <v>1588</v>
      </c>
      <c r="D804" s="242">
        <v>22375012.559999999</v>
      </c>
      <c r="E804" s="242">
        <v>3308286.88</v>
      </c>
      <c r="F804" s="52">
        <f t="shared" si="190"/>
        <v>14.785631387372952</v>
      </c>
    </row>
    <row r="805" spans="1:6" ht="12.75" customHeight="1" x14ac:dyDescent="0.2">
      <c r="A805" s="53" t="s">
        <v>1590</v>
      </c>
      <c r="B805" s="85" t="s">
        <v>1591</v>
      </c>
      <c r="C805" s="50" t="s">
        <v>1590</v>
      </c>
      <c r="D805" s="242">
        <v>6005730.0300000003</v>
      </c>
      <c r="E805" s="242">
        <v>22581027.98</v>
      </c>
      <c r="F805" s="52">
        <f t="shared" si="190"/>
        <v>375.9913926733733</v>
      </c>
    </row>
    <row r="806" spans="1:6" ht="24" x14ac:dyDescent="0.2">
      <c r="A806" s="53" t="s">
        <v>1592</v>
      </c>
      <c r="B806" s="85" t="s">
        <v>1593</v>
      </c>
      <c r="C806" s="50" t="s">
        <v>1592</v>
      </c>
      <c r="D806" s="242">
        <v>363410359.73000002</v>
      </c>
      <c r="E806" s="242">
        <v>400848620.99000001</v>
      </c>
      <c r="F806" s="52">
        <f t="shared" si="190"/>
        <v>110.30192460330939</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1015.32</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920932.1</v>
      </c>
      <c r="E823" s="242">
        <v>74719.429999999993</v>
      </c>
      <c r="F823" s="52">
        <f t="shared" si="190"/>
        <v>8.1134570073081385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39149.910000000003</v>
      </c>
      <c r="E828" s="242"/>
      <c r="F828" s="52">
        <f t="shared" si="190"/>
        <v>0</v>
      </c>
    </row>
    <row r="829" spans="1:6" ht="12.75" customHeight="1" x14ac:dyDescent="0.2">
      <c r="A829" s="53">
        <v>38117</v>
      </c>
      <c r="B829" s="85" t="s">
        <v>1637</v>
      </c>
      <c r="C829" s="50" t="s">
        <v>1638</v>
      </c>
      <c r="D829" s="242">
        <v>19845865.289999999</v>
      </c>
      <c r="E829" s="242">
        <v>57593531.890000001</v>
      </c>
      <c r="F829" s="52">
        <f t="shared" si="190"/>
        <v>290.20418635523248</v>
      </c>
    </row>
    <row r="830" spans="1:6" ht="12.75" customHeight="1" x14ac:dyDescent="0.2">
      <c r="A830" s="53">
        <v>38612</v>
      </c>
      <c r="B830" s="85" t="s">
        <v>1639</v>
      </c>
      <c r="C830" s="50" t="s">
        <v>1640</v>
      </c>
      <c r="D830" s="242">
        <v>4539849.4800000004</v>
      </c>
      <c r="E830" s="242">
        <v>134244279.81999999</v>
      </c>
      <c r="F830" s="52">
        <f t="shared" si="190"/>
        <v>2957.0205006003848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433471.42</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260639.44</v>
      </c>
      <c r="E838" s="242">
        <v>246097.34</v>
      </c>
      <c r="F838" s="52">
        <f t="shared" si="190"/>
        <v>94.420606489946408</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v>786938.67</v>
      </c>
      <c r="F840" s="52" t="str">
        <f t="shared" si="190"/>
        <v>-</v>
      </c>
    </row>
    <row r="841" spans="1:6" ht="12.75" customHeight="1" x14ac:dyDescent="0.2">
      <c r="A841" s="53">
        <v>38641</v>
      </c>
      <c r="B841" s="85" t="s">
        <v>1661</v>
      </c>
      <c r="C841" s="50" t="s">
        <v>1662</v>
      </c>
      <c r="D841" s="242">
        <v>85526782.189999998</v>
      </c>
      <c r="E841" s="242">
        <v>118509212.55</v>
      </c>
      <c r="F841" s="52">
        <f t="shared" si="190"/>
        <v>138.56386212067312</v>
      </c>
    </row>
    <row r="842" spans="1:6" ht="12.75" customHeight="1" x14ac:dyDescent="0.2">
      <c r="A842" s="53" t="s">
        <v>1663</v>
      </c>
      <c r="B842" s="85" t="s">
        <v>1664</v>
      </c>
      <c r="C842" s="50" t="s">
        <v>1663</v>
      </c>
      <c r="D842" s="242">
        <v>175103213.28</v>
      </c>
      <c r="E842" s="242">
        <v>167990597.09</v>
      </c>
      <c r="F842" s="52">
        <f t="shared" si="190"/>
        <v>95.938043593393957</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5812721.1200000001</v>
      </c>
      <c r="E875" s="242">
        <v>47931301.939999998</v>
      </c>
      <c r="F875" s="52">
        <f t="shared" si="190"/>
        <v>824.59318020748253</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5812721.1200000001</v>
      </c>
      <c r="E916" s="242">
        <v>23931301.940000001</v>
      </c>
      <c r="F916" s="52">
        <f t="shared" si="190"/>
        <v>411.7056615301716</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v>400000000</v>
      </c>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D251" sqref="D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382759922.5</v>
      </c>
      <c r="E6" s="229">
        <f t="shared" si="0"/>
        <v>793269401.37000012</v>
      </c>
      <c r="F6" s="230">
        <f t="shared" ref="F6:F260" si="1">IF(D6&gt;0,IF(E6/D6&gt;=100,"&gt;&gt;100",E6/D6*100),"-")</f>
        <v>207.24985943898037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48181370.25999999</v>
      </c>
      <c r="E7" s="104">
        <f t="shared" si="2"/>
        <v>48281600.040000007</v>
      </c>
      <c r="F7" s="93">
        <f t="shared" si="1"/>
        <v>100.20802600560994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8783365.9399999995</v>
      </c>
      <c r="E8" s="104">
        <f>E9+E10-E11</f>
        <v>8758310.9899999984</v>
      </c>
      <c r="F8" s="93">
        <f t="shared" si="1"/>
        <v>99.714745461237143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7621049.8399999999</v>
      </c>
      <c r="E9" s="247">
        <v>7621049.8399999999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1636445.13</v>
      </c>
      <c r="E10" s="247">
        <v>1636445.13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474129.03</v>
      </c>
      <c r="E11" s="247">
        <v>499183.98</v>
      </c>
      <c r="F11" s="93">
        <f t="shared" si="1"/>
        <v>105.28441593209341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38971874.789999999</v>
      </c>
      <c r="E12" s="104">
        <f t="shared" si="3"/>
        <v>38813086.720000006</v>
      </c>
      <c r="F12" s="93">
        <f t="shared" si="1"/>
        <v>99.59255727147945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35838113.210000001</v>
      </c>
      <c r="E13" s="104">
        <f t="shared" si="4"/>
        <v>35184061.280000009</v>
      </c>
      <c r="F13" s="93">
        <f t="shared" si="1"/>
        <v>98.174982242598958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36413903.200000003</v>
      </c>
      <c r="E15" s="247">
        <v>36413903.200000003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673201.26</v>
      </c>
      <c r="E17" s="247">
        <v>143688.26999999999</v>
      </c>
      <c r="F17" s="93">
        <f t="shared" si="1"/>
        <v>21.344028678734201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1248991.25</v>
      </c>
      <c r="E18" s="247">
        <v>1373530.19</v>
      </c>
      <c r="F18" s="93">
        <f t="shared" si="1"/>
        <v>109.97116192767562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2080535.5999999978</v>
      </c>
      <c r="E19" s="104">
        <f t="shared" si="5"/>
        <v>1658580.9699999988</v>
      </c>
      <c r="F19" s="93">
        <f t="shared" si="1"/>
        <v>79.718942083951873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8280842.9299999997</v>
      </c>
      <c r="E20" s="247">
        <v>8596352.2599999998</v>
      </c>
      <c r="F20" s="93">
        <f t="shared" si="1"/>
        <v>103.81011127329762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1081911.6599999999</v>
      </c>
      <c r="E21" s="247">
        <v>1095330.58</v>
      </c>
      <c r="F21" s="93">
        <f t="shared" si="1"/>
        <v>101.24029719764738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646892.82999999996</v>
      </c>
      <c r="E22" s="247">
        <v>648585.13</v>
      </c>
      <c r="F22" s="93">
        <f t="shared" si="1"/>
        <v>100.26160438352672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6570.78</v>
      </c>
      <c r="E23" s="247">
        <v>6570.78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2641441.83</v>
      </c>
      <c r="E24" s="247">
        <v>1935998.52</v>
      </c>
      <c r="F24" s="93">
        <f t="shared" si="1"/>
        <v>73.293248331726474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295.5</v>
      </c>
      <c r="E25" s="247">
        <v>295.5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213285.2</v>
      </c>
      <c r="E26" s="247">
        <v>227497.35</v>
      </c>
      <c r="F26" s="93">
        <f t="shared" si="1"/>
        <v>106.66344875312492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10790705.130000001</v>
      </c>
      <c r="E28" s="247">
        <v>10852049.15</v>
      </c>
      <c r="F28" s="93">
        <f t="shared" si="1"/>
        <v>100.56848944773269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86318.789999999979</v>
      </c>
      <c r="E29" s="104">
        <f t="shared" si="6"/>
        <v>67883.550000000047</v>
      </c>
      <c r="F29" s="93">
        <f t="shared" si="1"/>
        <v>78.642842421679063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421586.18</v>
      </c>
      <c r="E30" s="247">
        <v>337956.4</v>
      </c>
      <c r="F30" s="93">
        <f t="shared" si="1"/>
        <v>80.163064168754303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335267.39</v>
      </c>
      <c r="E34" s="247">
        <v>270072.84999999998</v>
      </c>
      <c r="F34" s="93">
        <f t="shared" si="1"/>
        <v>80.554464303850111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21439.780000000002</v>
      </c>
      <c r="E35" s="104">
        <f t="shared" si="7"/>
        <v>21439.780000000002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24849.13</v>
      </c>
      <c r="E37" s="247">
        <v>24849.13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3409.35</v>
      </c>
      <c r="E40" s="247">
        <v>3409.35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945467.40999999968</v>
      </c>
      <c r="E45" s="104">
        <f t="shared" si="9"/>
        <v>1881121.1400000011</v>
      </c>
      <c r="F45" s="93">
        <f t="shared" si="1"/>
        <v>198.96202873878028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2713546.55</v>
      </c>
      <c r="E47" s="247">
        <v>4314688.37</v>
      </c>
      <c r="F47" s="93">
        <f t="shared" si="1"/>
        <v>159.00550406994125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2328.23</v>
      </c>
      <c r="E48" s="247">
        <v>2328.23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12082.69</v>
      </c>
      <c r="E49" s="247">
        <v>12082.69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1782490.06</v>
      </c>
      <c r="E50" s="247">
        <v>2447978.15</v>
      </c>
      <c r="F50" s="93">
        <f t="shared" si="1"/>
        <v>137.33474339823246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1433.41</v>
      </c>
      <c r="E51" s="247">
        <v>1433.41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311837.34000000003</v>
      </c>
      <c r="E54" s="247">
        <v>305517.37</v>
      </c>
      <c r="F54" s="93">
        <f t="shared" si="1"/>
        <v>97.973311983741269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311837.34000000003</v>
      </c>
      <c r="E55" s="247">
        <v>305517.37</v>
      </c>
      <c r="F55" s="93">
        <f t="shared" si="1"/>
        <v>97.973311983741269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424696.12</v>
      </c>
      <c r="E56" s="104">
        <f t="shared" si="11"/>
        <v>708768.92</v>
      </c>
      <c r="F56" s="93">
        <f t="shared" si="1"/>
        <v>166.88848487713992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424696.12</v>
      </c>
      <c r="E61" s="247">
        <v>708768.92</v>
      </c>
      <c r="F61" s="93">
        <f t="shared" si="1"/>
        <v>166.88848487713992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334578552.24000001</v>
      </c>
      <c r="E68" s="104">
        <f t="shared" si="13"/>
        <v>744987801.33000016</v>
      </c>
      <c r="F68" s="93">
        <f t="shared" si="1"/>
        <v>222.66454210597612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12846016.620000001</v>
      </c>
      <c r="E78" s="104">
        <f>E79+SUM(E82:E84)-E85+E86</f>
        <v>38837386.730000004</v>
      </c>
      <c r="F78" s="93">
        <f t="shared" si="1"/>
        <v>302.33019214325134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24000000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24000000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2352869.1</v>
      </c>
      <c r="E82" s="247">
        <v>2352869.1</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75.03</v>
      </c>
      <c r="E83" s="247">
        <v>82.18</v>
      </c>
      <c r="F83" s="93">
        <f t="shared" si="1"/>
        <v>109.52952152472346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10493072.49</v>
      </c>
      <c r="E86" s="247">
        <v>12484435.449999999</v>
      </c>
      <c r="F86" s="93">
        <f t="shared" si="1"/>
        <v>118.97788242574123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195348974.44</v>
      </c>
      <c r="E87" s="104">
        <f t="shared" si="17"/>
        <v>595320373.73000002</v>
      </c>
      <c r="F87" s="93">
        <f t="shared" si="1"/>
        <v>304.74712008936001</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195348974.44</v>
      </c>
      <c r="E88" s="104">
        <f t="shared" si="18"/>
        <v>595320373.73000002</v>
      </c>
      <c r="F88" s="93">
        <f t="shared" si="1"/>
        <v>304.74712008936001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131641845.45</v>
      </c>
      <c r="E90" s="247">
        <v>155573147.38999999</v>
      </c>
      <c r="F90" s="93">
        <f t="shared" si="1"/>
        <v>118.17909940277276</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400000000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63707128.990000002</v>
      </c>
      <c r="E104" s="247">
        <v>39747226.340000004</v>
      </c>
      <c r="F104" s="93">
        <f t="shared" si="1"/>
        <v>62.390547133648191</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33167281.370000005</v>
      </c>
      <c r="E134" s="104">
        <f t="shared" si="23"/>
        <v>39881178.719999991</v>
      </c>
      <c r="F134" s="93">
        <f t="shared" si="1"/>
        <v>120.24253141251651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86045305.420000002</v>
      </c>
      <c r="E135" s="104">
        <f t="shared" si="24"/>
        <v>82945916.00999999</v>
      </c>
      <c r="F135" s="93">
        <f t="shared" si="1"/>
        <v>96.397956408113799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51544628.530000001</v>
      </c>
      <c r="E138" s="247">
        <v>48445239.119999997</v>
      </c>
      <c r="F138" s="93">
        <f t="shared" si="1"/>
        <v>93.986978860084136</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34500676.890000001</v>
      </c>
      <c r="E141" s="247">
        <v>34500676.890000001</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52878024.049999997</v>
      </c>
      <c r="E145" s="247">
        <v>43064737.289999999</v>
      </c>
      <c r="F145" s="93">
        <f t="shared" si="1"/>
        <v>81.441653813083434</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91799790.419999987</v>
      </c>
      <c r="E146" s="104">
        <f t="shared" si="26"/>
        <v>69381505.199999988</v>
      </c>
      <c r="F146" s="93">
        <f t="shared" si="1"/>
        <v>75.57915424704953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1329496.97</v>
      </c>
      <c r="E149" s="104">
        <f t="shared" si="27"/>
        <v>1094638.1000000001</v>
      </c>
      <c r="F149" s="93">
        <f t="shared" si="1"/>
        <v>82.334757032202944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1329496.97</v>
      </c>
      <c r="E151" s="247">
        <v>1094638.1000000001</v>
      </c>
      <c r="F151" s="93">
        <f t="shared" si="1"/>
        <v>82.334757032202944</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3461235.62</v>
      </c>
      <c r="E158" s="247">
        <v>14421656.08</v>
      </c>
      <c r="F158" s="93">
        <f t="shared" si="1"/>
        <v>416.66207283513393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10276.17</v>
      </c>
      <c r="E159" s="247">
        <v>11208.67</v>
      </c>
      <c r="F159" s="93">
        <f t="shared" si="1"/>
        <v>109.07439250226494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15215.53</v>
      </c>
      <c r="E160" s="247">
        <v>15215.53</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89747739.769999996</v>
      </c>
      <c r="E161" s="247">
        <v>56048883.600000001</v>
      </c>
      <c r="F161" s="93">
        <f t="shared" si="1"/>
        <v>62.451582339163799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148221.32999999999</v>
      </c>
      <c r="E162" s="247">
        <v>128127.76</v>
      </c>
      <c r="F162" s="93">
        <f t="shared" si="1"/>
        <v>86.443536837781721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2912394.97</v>
      </c>
      <c r="E163" s="247">
        <v>2338224.54</v>
      </c>
      <c r="F163" s="93">
        <f t="shared" si="1"/>
        <v>80.285282871505572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1416489.39</v>
      </c>
      <c r="E170" s="104">
        <f t="shared" si="29"/>
        <v>1567356.95</v>
      </c>
      <c r="F170" s="93">
        <f t="shared" si="1"/>
        <v>110.6508076280049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1416489.39</v>
      </c>
      <c r="E173" s="247">
        <v>1567356.95</v>
      </c>
      <c r="F173" s="93">
        <f t="shared" si="1"/>
        <v>110.6508076280049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382759922.50000006</v>
      </c>
      <c r="E175" s="104">
        <f t="shared" si="30"/>
        <v>793269401.36999965</v>
      </c>
      <c r="F175" s="93">
        <f t="shared" si="1"/>
        <v>207.24985943898017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377411700.30000001</v>
      </c>
      <c r="E176" s="104">
        <f t="shared" si="31"/>
        <v>393619754.81999993</v>
      </c>
      <c r="F176" s="93">
        <f t="shared" si="1"/>
        <v>104.29452889433908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245456953.19</v>
      </c>
      <c r="E177" s="104">
        <f t="shared" si="32"/>
        <v>237908869.22999999</v>
      </c>
      <c r="F177" s="93">
        <f t="shared" si="1"/>
        <v>96.924884847667244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1411345.07</v>
      </c>
      <c r="E178" s="247">
        <v>1571548.5</v>
      </c>
      <c r="F178" s="93">
        <f t="shared" si="1"/>
        <v>111.351116987995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174305104.81</v>
      </c>
      <c r="E179" s="247">
        <v>1776101.75</v>
      </c>
      <c r="F179" s="93">
        <f t="shared" si="1"/>
        <v>1.0189614078922282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48335797.439999998</v>
      </c>
      <c r="E180" s="104">
        <f t="shared" si="33"/>
        <v>48335796.82</v>
      </c>
      <c r="F180" s="93">
        <f t="shared" si="1"/>
        <v>99.999998717306781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48335797.439999998</v>
      </c>
      <c r="E183" s="247">
        <v>48335796.82</v>
      </c>
      <c r="F183" s="93">
        <f t="shared" si="1"/>
        <v>99.999998717306781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3641837.42</v>
      </c>
      <c r="E184" s="247">
        <v>53017.97</v>
      </c>
      <c r="F184" s="93">
        <f t="shared" si="1"/>
        <v>1.4558027689220681</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3259105.13</v>
      </c>
      <c r="E187" s="247">
        <v>173633999.69</v>
      </c>
      <c r="F187" s="93">
        <f t="shared" si="1"/>
        <v>5327.6587518365814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14503763.32</v>
      </c>
      <c r="E188" s="247">
        <v>12538404.5</v>
      </c>
      <c r="F188" s="93">
        <f t="shared" si="1"/>
        <v>86.44931817599462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312901.65999999997</v>
      </c>
      <c r="E189" s="247">
        <v>137738.20000000001</v>
      </c>
      <c r="F189" s="93">
        <f t="shared" si="1"/>
        <v>44.019645022017464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131641845.45</v>
      </c>
      <c r="E206" s="104">
        <f t="shared" si="37"/>
        <v>155573147.38999999</v>
      </c>
      <c r="F206" s="93">
        <f t="shared" si="1"/>
        <v>118.17909940277276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131641845.45</v>
      </c>
      <c r="E224" s="104">
        <f t="shared" si="39"/>
        <v>155573147.38999999</v>
      </c>
      <c r="F224" s="93">
        <f t="shared" si="1"/>
        <v>118.17909940277276</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131641845.45</v>
      </c>
      <c r="E226" s="247">
        <v>155573147.38999999</v>
      </c>
      <c r="F226" s="93">
        <f t="shared" si="1"/>
        <v>118.17909940277276</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5348222.2000000421</v>
      </c>
      <c r="E237" s="104">
        <f t="shared" si="41"/>
        <v>399649646.54999971</v>
      </c>
      <c r="F237" s="93">
        <f t="shared" si="1"/>
        <v>7472.5699794222564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147408649.72000003</v>
      </c>
      <c r="E238" s="104">
        <f t="shared" si="42"/>
        <v>554262874.19999993</v>
      </c>
      <c r="F238" s="93">
        <f t="shared" si="1"/>
        <v>376.0043086025222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279050495.17000002</v>
      </c>
      <c r="E239" s="104">
        <f t="shared" si="43"/>
        <v>709836021.58999991</v>
      </c>
      <c r="F239" s="93">
        <f t="shared" si="1"/>
        <v>254.37547464574882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167652841</v>
      </c>
      <c r="E240" s="247">
        <v>598438367.41999996</v>
      </c>
      <c r="F240" s="93">
        <f t="shared" si="1"/>
        <v>356.95092540662642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111397654.17</v>
      </c>
      <c r="E241" s="247">
        <v>111397654.17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131641845.45</v>
      </c>
      <c r="E242" s="104">
        <f t="shared" si="44"/>
        <v>155573147.38999999</v>
      </c>
      <c r="F242" s="93">
        <f t="shared" si="1"/>
        <v>118.17909940277276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131641845.45</v>
      </c>
      <c r="E243" s="247">
        <v>155573147.38999999</v>
      </c>
      <c r="F243" s="93">
        <f t="shared" si="1"/>
        <v>118.17909940277276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-144112478.16999999</v>
      </c>
      <c r="E245" s="104">
        <f t="shared" si="45"/>
        <v>-167945849.25000027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144112478.16999999</v>
      </c>
      <c r="E250" s="104">
        <f t="shared" si="47"/>
        <v>167945849.25000027</v>
      </c>
      <c r="F250" s="93">
        <f t="shared" si="1"/>
        <v>116.53803430670703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144112478.16999999</v>
      </c>
      <c r="E251" s="247">
        <v>167945849.25000027</v>
      </c>
      <c r="F251" s="93">
        <f t="shared" si="1"/>
        <v>116.53803430670703</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2052050.65</v>
      </c>
      <c r="E255" s="247">
        <v>13332621.6</v>
      </c>
      <c r="F255" s="93">
        <f t="shared" si="1"/>
        <v>649.72185749898529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848460586.29999995</v>
      </c>
      <c r="E259" s="104">
        <f t="shared" si="49"/>
        <v>822984213.25999999</v>
      </c>
      <c r="F259" s="93">
        <f t="shared" si="1"/>
        <v>96.997341602973179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848460586.29999995</v>
      </c>
      <c r="E260" s="248">
        <v>822984213.25999999</v>
      </c>
      <c r="F260" s="97">
        <f t="shared" si="1"/>
        <v>96.997341602973179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195348974.44</v>
      </c>
      <c r="E263" s="247">
        <v>595320373.73000002</v>
      </c>
      <c r="F263" s="93">
        <f t="shared" si="50"/>
        <v>304.74712008936001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3481843.12</v>
      </c>
      <c r="E264" s="247">
        <v>2666343.29</v>
      </c>
      <c r="F264" s="93">
        <f t="shared" si="50"/>
        <v>76.578501618418699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91230342.269999996</v>
      </c>
      <c r="E265" s="247">
        <v>69053386.450000003</v>
      </c>
      <c r="F265" s="93">
        <f t="shared" si="50"/>
        <v>75.691250007189097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226136.27</v>
      </c>
      <c r="E268" s="247">
        <v>236306.84</v>
      </c>
      <c r="F268" s="93">
        <f t="shared" si="50"/>
        <v>104.49754035476042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10266936.220000001</v>
      </c>
      <c r="E271" s="247">
        <v>12248128.609999999</v>
      </c>
      <c r="F271" s="93">
        <f t="shared" si="50"/>
        <v>119.29682183220964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89747739.769999996</v>
      </c>
      <c r="E286" s="247">
        <v>56048883.600000001</v>
      </c>
      <c r="F286" s="93">
        <f t="shared" si="50"/>
        <v>62.451582339163799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13274192.65</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232182760.53999999</v>
      </c>
      <c r="E288" s="247">
        <v>237908869.22999999</v>
      </c>
      <c r="F288" s="93">
        <f t="shared" si="50"/>
        <v>102.46620751544278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312901.65999999997</v>
      </c>
      <c r="E290" s="247">
        <v>137738.20000000001</v>
      </c>
      <c r="F290" s="93">
        <f t="shared" si="50"/>
        <v>44.019645022017464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131641845.45</v>
      </c>
      <c r="E294" s="247">
        <v>155573147.38999999</v>
      </c>
      <c r="F294" s="93">
        <f t="shared" si="50"/>
        <v>118.17909940277276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445343.74</v>
      </c>
      <c r="E297" s="247">
        <v>139519.35999999999</v>
      </c>
      <c r="F297" s="93">
        <f t="shared" si="50"/>
        <v>31.3284655129541</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3645062.02</v>
      </c>
      <c r="E298" s="247">
        <v>9681.84</v>
      </c>
      <c r="F298" s="93">
        <f t="shared" si="50"/>
        <v>0.26561523361953659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10413357.560000001</v>
      </c>
      <c r="E302" s="247">
        <v>12389203.300000001</v>
      </c>
      <c r="F302" s="93">
        <f t="shared" si="50"/>
        <v>118.97414670163309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5"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539164701.08000004</v>
      </c>
      <c r="E35" s="81">
        <f t="shared" si="7"/>
        <v>853395670.82000005</v>
      </c>
      <c r="F35" s="63">
        <f t="shared" si="1"/>
        <v>158.28107239041509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153519.51</v>
      </c>
      <c r="E36" s="81">
        <f t="shared" si="8"/>
        <v>211595.5</v>
      </c>
      <c r="F36" s="63">
        <f t="shared" si="1"/>
        <v>137.82971297915162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153519.51</v>
      </c>
      <c r="E37" s="249">
        <v>211595.5</v>
      </c>
      <c r="F37" s="63">
        <f t="shared" si="1"/>
        <v>137.82971297915162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308597.95</v>
      </c>
      <c r="E39" s="81">
        <f t="shared" si="9"/>
        <v>226558.89</v>
      </c>
      <c r="F39" s="63">
        <f t="shared" si="1"/>
        <v>73.415552501239887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308597.95</v>
      </c>
      <c r="E40" s="249">
        <v>226558.89</v>
      </c>
      <c r="F40" s="63">
        <f t="shared" si="1"/>
        <v>73.415552501239887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6867980.8200000003</v>
      </c>
      <c r="E43" s="81">
        <f t="shared" si="10"/>
        <v>442986787.19000006</v>
      </c>
      <c r="F43" s="63">
        <f t="shared" si="1"/>
        <v>6450.0294744562216</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5991121.9100000001</v>
      </c>
      <c r="E45" s="249">
        <v>92916724.780000001</v>
      </c>
      <c r="F45" s="63">
        <f t="shared" si="1"/>
        <v>1550.9069282150526</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876858.91</v>
      </c>
      <c r="E48" s="249">
        <v>350070062.41000003</v>
      </c>
      <c r="F48" s="63" t="str">
        <f t="shared" si="1"/>
        <v>&gt;&gt;100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2410620.5</v>
      </c>
      <c r="E50" s="81">
        <f t="shared" si="11"/>
        <v>6689600.5999999996</v>
      </c>
      <c r="F50" s="63">
        <f t="shared" si="1"/>
        <v>277.50533939290733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2410620.5</v>
      </c>
      <c r="E52" s="249">
        <v>6689600.5999999996</v>
      </c>
      <c r="F52" s="63">
        <f t="shared" si="1"/>
        <v>277.50533939290733</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129712.91</v>
      </c>
      <c r="E66" s="81">
        <f t="shared" si="14"/>
        <v>180662.45</v>
      </c>
      <c r="F66" s="63">
        <f t="shared" si="1"/>
        <v>139.27869631480786</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16213.72</v>
      </c>
      <c r="E69" s="249">
        <v>11089.2</v>
      </c>
      <c r="F69" s="63">
        <f t="shared" si="1"/>
        <v>68.393928105333018</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113499.19</v>
      </c>
      <c r="E70" s="249">
        <v>169573.25</v>
      </c>
      <c r="F70" s="63">
        <f t="shared" si="1"/>
        <v>149.40481073036733</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529294269.38999999</v>
      </c>
      <c r="E74" s="249">
        <v>403100466.19</v>
      </c>
      <c r="F74" s="63">
        <f t="shared" si="1"/>
        <v>76.158101362889198</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157319956.43000001</v>
      </c>
      <c r="E75" s="81">
        <f t="shared" si="15"/>
        <v>310098588.75999999</v>
      </c>
      <c r="F75" s="63">
        <f t="shared" si="1"/>
        <v>197.11331975735661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259447.25</v>
      </c>
      <c r="E78" s="249">
        <v>246653.12</v>
      </c>
      <c r="F78" s="63">
        <f t="shared" si="1"/>
        <v>95.068697008736848</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15189520.51</v>
      </c>
      <c r="E79" s="249">
        <v>20891811.420000002</v>
      </c>
      <c r="F79" s="63">
        <f t="shared" si="1"/>
        <v>137.54095401659262</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927681.86</v>
      </c>
      <c r="E80" s="249">
        <v>1092223.04</v>
      </c>
      <c r="F80" s="63">
        <f t="shared" si="1"/>
        <v>117.73681119516554</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140943306.81</v>
      </c>
      <c r="E81" s="249">
        <v>287867901.18000001</v>
      </c>
      <c r="F81" s="63">
        <f t="shared" si="1"/>
        <v>204.24375424089001</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361007339.57999998</v>
      </c>
      <c r="E82" s="81">
        <f t="shared" si="16"/>
        <v>361914206.33999997</v>
      </c>
      <c r="F82" s="63">
        <f t="shared" si="1"/>
        <v>100.2512045215078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361007339.57999998</v>
      </c>
      <c r="E85" s="249">
        <v>361914206.33999997</v>
      </c>
      <c r="F85" s="63">
        <f t="shared" si="1"/>
        <v>100.2512045215078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1057491997.0899999</v>
      </c>
      <c r="E141" s="106">
        <f t="shared" si="28"/>
        <v>1525408465.9199998</v>
      </c>
      <c r="F141" s="82">
        <f t="shared" si="1"/>
        <v>144.24775507688094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267097.59999999998</v>
      </c>
      <c r="E5" s="107">
        <f t="shared" si="0"/>
        <v>171931.38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267097.59999999998</v>
      </c>
      <c r="E22" s="108">
        <f t="shared" si="3"/>
        <v>171931.38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267097.59999999998</v>
      </c>
      <c r="E23" s="108">
        <f t="shared" si="4"/>
        <v>171931.38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267097.59999999998</v>
      </c>
      <c r="E25" s="250">
        <v>171931.38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6" sqref="D2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377411700.30000001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1130887190.4499998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7874702.6200000001</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1096993310.6199999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18571788.170000002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28742776.719999999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1279.44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396676070.44999999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75734.75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595220788.59000003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57704872.5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2087875.27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23931301.940000001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23931301.940000001</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1114679135.9300001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5899829.9400000004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1106516267.26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18414584.739999998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201270806.72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1280.06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400264889.89999998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75734.75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424845894.02999997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61643077.060000002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2263038.73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393619754.81999969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393619754.81999999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12389720.300000001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225519148.93000001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137738.20000000001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155573147.38999999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47053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Slavić</cp:lastModifiedBy>
  <cp:lastPrinted>2024-01-27T09:38:50Z</cp:lastPrinted>
  <dcterms:created xsi:type="dcterms:W3CDTF">2022-04-01T05:14:30Z</dcterms:created>
  <dcterms:modified xsi:type="dcterms:W3CDTF">2024-01-31T08:36:11Z</dcterms:modified>
</cp:coreProperties>
</file>